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Urenstaat" state="visible" r:id="rId4"/>
    <sheet sheetId="2" name="Uursoorten" state="visible" r:id="rId5"/>
    <sheet sheetId="3" name="Uitleg" state="visible" r:id="rId6"/>
  </sheets>
  <definedNames>
    <definedName name="_xlnm.Print_Area" localSheetId="0">'Urenstaat'!$A1:$K41</definedName>
  </definedNames>
  <calcPr calcId="171027"/>
</workbook>
</file>

<file path=xl/sharedStrings.xml><?xml version="1.0" encoding="utf-8"?>
<sst xmlns="http://schemas.openxmlformats.org/spreadsheetml/2006/main" count="72" uniqueCount="61">
  <si>
    <t>Urenstaat</t>
  </si>
  <si>
    <t>Weekstaat voor één medewerker. Vul de gele velden in; de grijze velden rekenen zelf.</t>
  </si>
  <si>
    <t>Medewerker</t>
  </si>
  <si>
    <t>Leidinggevende</t>
  </si>
  <si>
    <t>Personeelsnummer</t>
  </si>
  <si>
    <t>Maandag van de week</t>
  </si>
  <si>
    <t>Contracturen per week</t>
  </si>
  <si>
    <t>Weeknummer</t>
  </si>
  <si>
    <t>Datum</t>
  </si>
  <si>
    <t>Dag</t>
  </si>
  <si>
    <t>Begin</t>
  </si>
  <si>
    <t>Eind</t>
  </si>
  <si>
    <t>Pauze (min)</t>
  </si>
  <si>
    <t>Uren</t>
  </si>
  <si>
    <t>Uursoort</t>
  </si>
  <si>
    <t>Project / opdrachtgever</t>
  </si>
  <si>
    <t>Km</t>
  </si>
  <si>
    <t>Omschrijving</t>
  </si>
  <si>
    <t>Dagtotaal</t>
  </si>
  <si>
    <t>Totaal gewerkte uren</t>
  </si>
  <si>
    <t>Percentage</t>
  </si>
  <si>
    <t>Te verlonen</t>
  </si>
  <si>
    <t>Uren boven contracturen</t>
  </si>
  <si>
    <t>Totaal kilometers</t>
  </si>
  <si>
    <t>Zonder uursoort</t>
  </si>
  <si>
    <t>Totaal te verlonen uren</t>
  </si>
  <si>
    <t>Akkoord</t>
  </si>
  <si>
    <t>Opdrachtgever (optioneel)</t>
  </si>
  <si>
    <t>Naam en datum</t>
  </si>
  <si>
    <t>Handtekening</t>
  </si>
  <si>
    <t>Sjabloon van TimeQeeper · vrij te gebruiken en aan te passen · www.timeqeeper.com/urenregistratie</t>
  </si>
  <si>
    <t>Uursoorten</t>
  </si>
  <si>
    <t>Voorbeelden. Neem de uursoorten en percentages over uit je cao of arbeidsovereenkomst; de urenstaat rekent er automatisch mee.</t>
  </si>
  <si>
    <t>Toelichting</t>
  </si>
  <si>
    <t>Normale uren</t>
  </si>
  <si>
    <t>Uren binnen je contracturen</t>
  </si>
  <si>
    <t>Overuren 125%</t>
  </si>
  <si>
    <t>Voorbeeld: de eerste overuren op een werkdag</t>
  </si>
  <si>
    <t>Overuren 150%</t>
  </si>
  <si>
    <t>Voorbeeld: overuren in de avond of op zaterdag</t>
  </si>
  <si>
    <t>Zon- en feestdagen</t>
  </si>
  <si>
    <t>Voorbeeld: werk op zondag of een feestdag</t>
  </si>
  <si>
    <t>Reisuren</t>
  </si>
  <si>
    <t>Voorbeeld: reistijd die als werktijd telt</t>
  </si>
  <si>
    <t>Een nieuwe uursoort zet je in een lege regel. Hij verschijnt dan vanzelf in de keuzelijst en in de totalen op het tabblad Urenstaat.</t>
  </si>
  <si>
    <t>Zo gebruik je dit sjabloon</t>
  </si>
  <si>
    <t>1. Vul bovenaan je naam, personeelsnummer, contracturen, leidinggevende en de maandag van de week in. Datums, dagen en het weeknummer vullen zich daarna zelf.</t>
  </si>
  <si>
    <t>2. Vul per werkblok de begin- en eindtijd in (bijvoorbeeld 07:30), de pauze in minuten, de uursoort, het project of de opdrachtgever en eventueel de kilometers. Werk je op één dag aan twee projecten, gebruik dan beide regels van die dag.</t>
  </si>
  <si>
    <t>3. De uren rekent het blad zelf uit, ook bij een dienst over middernacht: 22:00 tot 06:30 met 30 minuten pauze is 8,00 uur.</t>
  </si>
  <si>
    <t>4. Onderaan zie je het totaal, de uren boven je contracturen en per uursoort de te verlonen uren (uren × percentage). Voorbeeld: 2 overuren tegen 125% zijn 2,5 te verlonen uren. Uren zonder uursoort worden apart gemeld.</t>
  </si>
  <si>
    <t>5. Oranje betekent: kijk even. Meer dan 12 uur op een dag of meer dan 60 uur in een week ligt boven de standaardgrenzen van de Arbeidstijdenwet (12 uur per dienst, 60 uur per week).</t>
  </si>
  <si>
    <t>6. Laat de urenstaat aftekenen en bewaar per week een kopie, bijvoorbeeld "Urenstaat 2026-W44 [naam].xlsx".</t>
  </si>
  <si>
    <t>7. Uursoorten en percentages pas je aan op het tabblad Uursoorten.</t>
  </si>
  <si>
    <t>Wat de wet vraagt (Nederland)</t>
  </si>
  <si>
    <t>• Als werkgever registreer je de arbeids- en rusttijden van elke werknemer en bewaar je die registratie ten minste 52 weken (Arbeidstijdenwet art. 4:3, Arbeidstijdenbesluit art. 3.2:1).</t>
  </si>
  <si>
    <t>• Gegevens die je loon- of factuuradministratie onderbouwen, bewaar je zeven jaar (Algemene wet inzake rijksbelastingen art. 52).</t>
  </si>
  <si>
    <t>• Meer uitleg: www.timeqeeper.com/kennisbank/urenregistratie-verplicht</t>
  </si>
  <si>
    <t>Van Excel naar een app</t>
  </si>
  <si>
    <t>Werk je met meerdere monteurs, projecten of opdrachtgevers, dan wordt het verzamelen en samenvoegen van losse bestanden al snel veel werk.</t>
  </si>
  <si>
    <t>Waar je op let bij een urenregistratie-app: www.timeqeeper.com/kennisbank/urenregistratie-app-kiezen</t>
  </si>
  <si>
    <t>Sjabloon van TimeQeeper (www.timeqeeper.com). Vrij te gebruiken en aan te passen. Controleer de uitkomsten en de afspraken uit je eigen cao of arbeidsovereenkomst.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</si>
</sst>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413]dddd"/>
    <numFmt numFmtId="166" formatCode="hh:mm"/>
  </numFmts>
  <fonts count="16" x14ac:knownFonts="1">
    <font>
      <color theme="1"/>
      <family val="2"/>
      <scheme val="minor"/>
      <sz val="11"/>
      <name val="Calibri"/>
    </font>
    <font>
      <b/>
      <color rgb="FF0B1F3A"/>
      <sz val="18"/>
    </font>
    <font>
      <i/>
      <color rgb="FF5B6576"/>
    </font>
    <font>
      <b/>
      <color rgb="FF0B1F3A"/>
    </font>
    <font>
      <b/>
      <color rgb="FFFFFFFF"/>
    </font>
    <font>
      <b/>
    </font>
    <font>
      <color rgb="FF0B1F3A"/>
    </font>
    <font/>
    <font>
      <b/>
      <color rgb="FF0B1F3A"/>
      <sz val="12"/>
    </font>
    <font>
      <color rgb="FF5B6576"/>
      <sz val="8"/>
    </font>
    <font>
      <color rgb="FF2168E6"/>
      <sz val="9"/>
    </font>
    <font>
      <color rgb="FF5B6576"/>
    </font>
    <font>
      <b/>
      <color rgb="FF0B1F3A"/>
      <sz val="16"/>
    </font>
    <font>
      <b/>
      <color rgb="FF0B1F3A"/>
      <sz val="13"/>
    </font>
    <font>
      <color rgb="FF2168E6"/>
    </font>
    <font>
      <i/>
      <color rgb="FF5B6576"/>
      <sz val="9"/>
    </font>
  </fonts>
  <fills count="5">
    <fill>
      <patternFill patternType="none"/>
    </fill>
    <fill>
      <patternFill patternType="gray125"/>
    </fill>
    <fill>
      <patternFill patternType="solid">
        <fgColor rgb="FFFFF7D6"/>
      </patternFill>
    </fill>
    <fill>
      <patternFill patternType="solid">
        <fgColor rgb="FFF1F3F6"/>
      </patternFill>
    </fill>
    <fill>
      <patternFill patternType="solid">
        <fgColor rgb="FF0B1F3A"/>
      </patternFill>
    </fill>
  </fills>
  <borders count="5">
    <border>
      <left/>
      <right/>
      <top/>
      <bottom/>
      <diagonal/>
    </border>
    <border>
      <left style="thin">
        <color rgb="FFC9D2DE"/>
      </left>
      <right style="thin">
        <color rgb="FFC9D2DE"/>
      </right>
      <top style="thin">
        <color rgb="FFC9D2DE"/>
      </top>
      <bottom style="thin">
        <color rgb="FFC9D2DE"/>
      </bottom>
      <diagonal/>
    </border>
    <border>
      <left style="thin">
        <color rgb="FFC9D2DE"/>
      </left>
      <right style="thin">
        <color rgb="FFC9D2DE"/>
      </right>
      <top style="thin">
        <color rgb="FFC9D2DE"/>
      </top>
      <bottom style="medium">
        <color rgb="FF7C8BA1"/>
      </bottom>
      <diagonal/>
    </border>
    <border>
      <left/>
      <right/>
      <top/>
      <bottom style="thin">
        <color rgb="FFC9D2DE"/>
      </bottom>
      <diagonal/>
    </border>
    <border>
      <left/>
      <right/>
      <top/>
      <bottom style="thin">
        <color rgb="FF7C8BA1"/>
      </bottom>
      <diagonal/>
    </border>
  </borders>
  <cellStyleXfs count="1">
    <xf numFmtId="0" fontId="0" fillId="0" borderId="0"/>
  </cellStyleXfs>
  <cellXfs count="48">
    <xf numFmtId="0" fontId="0" fillId="0" borderId="0" xfId="0"/>
    <xf numFmtId="0" fontId="1" fillId="0" borderId="0" xfId="0" applyFont="1"/>
    <xf numFmtId="0" fontId="2" fillId="0" borderId="0" xfId="0" applyFont="1"/>
    <xf numFmtId="0" fontId="3" fillId="0" borderId="0" xfId="0" applyFont="1" applyAlignment="1">
      <alignment vertical="center"/>
    </xf>
    <xf numFmtId="0" fontId="0" fillId="2" borderId="1" xfId="0" applyFill="1" applyBorder="1" applyAlignment="1">
      <alignment horizontal="left" vertical="center"/>
    </xf>
    <xf numFmtId="164" fontId="0" fillId="2" borderId="1" xfId="0" applyNumberFormat="1" applyFill="1" applyBorder="1" applyAlignment="1">
      <alignment horizontal="left" vertical="center"/>
    </xf>
    <xf numFmtId="0" fontId="0" fillId="3" borderId="1" xfId="0" applyFill="1" applyBorder="1" applyAlignment="1">
      <alignment horizontal="left"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164" fontId="0" fillId="3" borderId="1" xfId="0" applyNumberFormat="1" applyFill="1" applyBorder="1" applyAlignment="1">
      <alignment horizontal="left" vertical="center"/>
    </xf>
    <xf numFmtId="165" fontId="0" fillId="3" borderId="1" xfId="0" applyNumberFormat="1" applyFill="1" applyBorder="1" applyAlignment="1">
      <alignment horizontal="left" vertical="center"/>
    </xf>
    <xf numFmtId="166" fontId="0" fillId="2" borderId="1" xfId="0" applyNumberFormat="1" applyFill="1" applyBorder="1" applyAlignment="1">
      <alignment horizontal="center" vertical="center"/>
    </xf>
    <xf numFmtId="1" fontId="0" fillId="2"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2" fontId="5" fillId="3" borderId="2" xfId="0" applyNumberFormat="1" applyFont="1" applyFill="1" applyBorder="1" applyAlignment="1">
      <alignment horizontal="center" vertical="center"/>
    </xf>
    <xf numFmtId="164" fontId="0" fillId="3" borderId="2" xfId="0" applyNumberFormat="1" applyFill="1" applyBorder="1" applyAlignment="1">
      <alignment horizontal="left" vertical="center"/>
    </xf>
    <xf numFmtId="165" fontId="0" fillId="3" borderId="2" xfId="0" applyNumberFormat="1" applyFill="1" applyBorder="1" applyAlignment="1">
      <alignment horizontal="left" vertical="center"/>
    </xf>
    <xf numFmtId="166" fontId="0" fillId="2" borderId="2" xfId="0" applyNumberFormat="1" applyFill="1" applyBorder="1" applyAlignment="1">
      <alignment horizontal="center" vertical="center"/>
    </xf>
    <xf numFmtId="1" fontId="0" fillId="2" borderId="2" xfId="0" applyNumberFormat="1" applyFill="1" applyBorder="1" applyAlignment="1">
      <alignment horizontal="center" vertical="center"/>
    </xf>
    <xf numFmtId="2" fontId="0" fillId="3" borderId="2" xfId="0" applyNumberFormat="1" applyFill="1" applyBorder="1" applyAlignment="1">
      <alignment horizontal="center" vertical="center"/>
    </xf>
    <xf numFmtId="0" fontId="0" fillId="2" borderId="2" xfId="0" applyFill="1" applyBorder="1" applyAlignment="1">
      <alignment horizontal="left" vertical="center"/>
    </xf>
    <xf numFmtId="0" fontId="3" fillId="0" borderId="3" xfId="0" applyFont="1" applyBorder="1" applyAlignment="1">
      <alignment vertical="center"/>
    </xf>
    <xf numFmtId="2" fontId="5" fillId="3" borderId="1" xfId="0" applyNumberFormat="1" applyFont="1" applyFill="1" applyBorder="1" applyAlignment="1">
      <alignment horizontal="center" vertical="center"/>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xf>
    <xf numFmtId="0" fontId="6" fillId="0" borderId="3" xfId="0" applyFont="1" applyBorder="1" applyAlignment="1">
      <alignment vertical="center"/>
    </xf>
    <xf numFmtId="0" fontId="7" fillId="3" borderId="1" xfId="0" applyFont="1" applyFill="1" applyBorder="1" applyAlignment="1">
      <alignment horizontal="center" vertical="center"/>
    </xf>
    <xf numFmtId="9" fontId="0" fillId="3" borderId="1" xfId="0" applyNumberFormat="1" applyFill="1" applyBorder="1" applyAlignment="1">
      <alignment horizontal="center" vertical="center"/>
    </xf>
    <xf numFmtId="2" fontId="7" fillId="3" borderId="1" xfId="0" applyNumberFormat="1" applyFont="1" applyFill="1" applyBorder="1" applyAlignment="1">
      <alignment horizontal="center" vertical="center"/>
    </xf>
    <xf numFmtId="1" fontId="7" fillId="3" borderId="1" xfId="0" applyNumberFormat="1" applyFont="1" applyFill="1" applyBorder="1" applyAlignment="1">
      <alignment horizontal="center" vertical="center"/>
    </xf>
    <xf numFmtId="0" fontId="2" fillId="0" borderId="1" xfId="0" applyFont="1" applyBorder="1"/>
    <xf numFmtId="2" fontId="0" fillId="3" borderId="1" xfId="0" applyNumberFormat="1" applyFill="1" applyBorder="1" applyAlignment="1">
      <alignment horizontal="center"/>
    </xf>
    <xf numFmtId="0" fontId="3" fillId="0" borderId="1" xfId="0" applyFont="1" applyBorder="1"/>
    <xf numFmtId="2" fontId="5" fillId="3" borderId="1" xfId="0" applyNumberFormat="1" applyFont="1" applyFill="1" applyBorder="1" applyAlignment="1">
      <alignment horizontal="center"/>
    </xf>
    <xf numFmtId="0" fontId="8" fillId="0" borderId="0" xfId="0" applyFont="1"/>
    <xf numFmtId="0" fontId="3" fillId="0" borderId="0" xfId="0" applyFont="1"/>
    <xf numFmtId="0" fontId="9" fillId="0" borderId="4" xfId="0" applyFont="1" applyBorder="1" applyAlignment="1">
      <alignment vertical="top"/>
    </xf>
    <xf numFmtId="0" fontId="10" fillId="0" borderId="0" xfId="0" applyFont="1"/>
    <xf numFmtId="0" fontId="11" fillId="0" borderId="0" xfId="0" applyFont="1" applyAlignment="1">
      <alignment vertical="top" wrapText="1"/>
    </xf>
    <xf numFmtId="0" fontId="4" fillId="4" borderId="1" xfId="0" applyFont="1" applyFill="1" applyBorder="1"/>
    <xf numFmtId="9" fontId="0" fillId="2" borderId="1" xfId="0" applyNumberFormat="1" applyFill="1" applyBorder="1" applyAlignment="1">
      <alignment horizontal="center" vertical="center"/>
    </xf>
    <xf numFmtId="0" fontId="11" fillId="2" borderId="1" xfId="0" applyFont="1" applyFill="1" applyBorder="1" applyAlignment="1">
      <alignment horizontal="left" vertical="center"/>
    </xf>
    <xf numFmtId="0" fontId="2" fillId="0" borderId="0" xfId="0" applyFont="1" applyAlignment="1">
      <alignment vertical="top" wrapText="1"/>
    </xf>
    <xf numFmtId="0" fontId="12" fillId="0" borderId="0" xfId="0" applyFont="1"/>
    <xf numFmtId="0" fontId="7" fillId="0" borderId="0" xfId="0" applyFont="1" applyAlignment="1">
      <alignment vertical="top" wrapText="1"/>
    </xf>
    <xf numFmtId="0" fontId="13" fillId="0" borderId="0" xfId="0" applyFont="1"/>
    <xf numFmtId="0" fontId="14" fillId="0" borderId="0" xfId="0" applyFont="1"/>
    <xf numFmtId="0" fontId="15" fillId="0" borderId="0" xfId="0" applyFont="1" applyAlignment="1">
      <alignment vertical="top" wrapText="1"/>
    </xf>
  </cellXfs>
  <cellStyles count="1">
    <cellStyle name="Normal" xfId="0" builtinId="0"/>
  </cellStyles>
  <dxfs count="3">
    <dxf>
      <font>
        <b/>
        <color rgb="FF9A3412"/>
      </font>
      <fill>
        <patternFill patternType="solid">
          <bgColor rgb="FFFDE2C4"/>
        </patternFill>
      </fill>
    </dxf>
    <dxf>
      <font>
        <b/>
        <color rgb="FF9A3412"/>
      </font>
      <fill>
        <patternFill patternType="solid">
          <bgColor rgb="FFFDE2C4"/>
        </patternFill>
      </fill>
    </dxf>
    <dxf>
      <font>
        <b/>
        <color rgb="FF9A3412"/>
      </font>
      <fill>
        <patternFill patternType="solid">
          <bgColor rgb="FFFDE2C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imeqeeper.com/urenregistrati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imeqeeper.com/kennisbank/urenregistratie-verplicht" TargetMode="External"/><Relationship Id="rId2" Type="http://schemas.openxmlformats.org/officeDocument/2006/relationships/hyperlink" Target="https://www.timeqeeper.com/kennisbank/urenregistratie-app-kiez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workbookViewId="0" showGridLines="0" zoomScale="100"/>
  </sheetViews>
  <sheetFormatPr defaultRowHeight="15" outlineLevelRow="0" outlineLevelCol="0" x14ac:dyDescent="55"/>
  <cols>
    <col min="1" max="2" width="12" customWidth="1"/>
    <col min="5" max="5" width="10" customWidth="1"/>
    <col min="7" max="7" width="22" customWidth="1"/>
    <col min="8" max="8" width="26" customWidth="1"/>
    <col min="9" max="9" width="8" customWidth="1"/>
    <col min="10" max="10" width="24" customWidth="1"/>
    <col min="11" max="11" width="11" customWidth="1"/>
  </cols>
  <sheetData>
    <row r="1" ht="28" customHeight="1" spans="1:1" x14ac:dyDescent="0.25">
      <c r="A1" s="1" t="s">
        <v>0</v>
      </c>
    </row>
    <row r="2" spans="1:1" x14ac:dyDescent="0.25">
      <c r="A2" s="2" t="s">
        <v>1</v>
      </c>
    </row>
    <row r="4" ht="20" customHeight="1" spans="1:10" x14ac:dyDescent="0.25">
      <c r="A4" s="3" t="s">
        <v>2</v>
      </c>
      <c r="C4" s="4"/>
      <c r="D4" s="4"/>
      <c r="E4" s="4"/>
      <c r="G4" s="3" t="s">
        <v>3</v>
      </c>
      <c r="H4" s="4"/>
      <c r="I4" s="4"/>
      <c r="J4" s="4"/>
    </row>
    <row r="5" ht="20" customHeight="1" spans="1:10" x14ac:dyDescent="0.25">
      <c r="A5" s="3" t="s">
        <v>4</v>
      </c>
      <c r="C5" s="4"/>
      <c r="D5" s="4"/>
      <c r="E5" s="4"/>
      <c r="G5" s="3" t="s">
        <v>5</v>
      </c>
      <c r="H5" s="5"/>
      <c r="I5" s="5"/>
      <c r="J5" s="5"/>
    </row>
    <row r="6" ht="20" customHeight="1" spans="1:10" x14ac:dyDescent="0.25">
      <c r="A6" s="3" t="s">
        <v>6</v>
      </c>
      <c r="C6" s="4">
        <v>40</v>
      </c>
      <c r="D6" s="4"/>
      <c r="E6" s="4"/>
      <c r="G6" s="3" t="s">
        <v>7</v>
      </c>
      <c r="H6" s="6">
        <f>IF(H5="","",_xlfn.ISOWEEKNUM(H5))</f>
      </c>
      <c r="I6" s="6"/>
      <c r="J6" s="6"/>
    </row>
    <row r="8" ht="30" customHeight="1" spans="1:11" x14ac:dyDescent="0.25">
      <c r="A8" s="7" t="s">
        <v>8</v>
      </c>
      <c r="B8" s="7" t="s">
        <v>9</v>
      </c>
      <c r="C8" s="8" t="s">
        <v>10</v>
      </c>
      <c r="D8" s="8" t="s">
        <v>11</v>
      </c>
      <c r="E8" s="8" t="s">
        <v>12</v>
      </c>
      <c r="F8" s="8" t="s">
        <v>13</v>
      </c>
      <c r="G8" s="7" t="s">
        <v>14</v>
      </c>
      <c r="H8" s="7" t="s">
        <v>15</v>
      </c>
      <c r="I8" s="8" t="s">
        <v>16</v>
      </c>
      <c r="J8" s="7" t="s">
        <v>17</v>
      </c>
      <c r="K8" s="8" t="s">
        <v>18</v>
      </c>
    </row>
    <row r="9" ht="20" customHeight="1" spans="1:11" x14ac:dyDescent="0.25">
      <c r="A9" s="9">
        <f>IF($H$5="","",$H$5+0)</f>
      </c>
      <c r="B9" s="10">
        <f>A9</f>
      </c>
      <c r="C9" s="11"/>
      <c r="D9" s="11"/>
      <c r="E9" s="12"/>
      <c r="F9" s="13">
        <f>IF(OR(C9="",D9=""),"",MAX(0,ROUND(MOD(D9-C9,1)*24-E9/60,2)))</f>
      </c>
      <c r="G9" s="4"/>
      <c r="H9" s="4"/>
      <c r="I9" s="12"/>
      <c r="J9" s="4"/>
      <c r="K9" s="14">
        <f>IF(AND(F9="",F10=""),"",SUM(F9:F10))</f>
      </c>
    </row>
    <row r="10" ht="20" customHeight="1" spans="1:11" x14ac:dyDescent="0.25">
      <c r="A10" s="15">
        <f>IF($H$5="","",$H$5+0)</f>
      </c>
      <c r="B10" s="16">
        <f>A10</f>
      </c>
      <c r="C10" s="17"/>
      <c r="D10" s="17"/>
      <c r="E10" s="18"/>
      <c r="F10" s="19">
        <f>IF(OR(C10="",D10=""),"",MAX(0,ROUND(MOD(D10-C10,1)*24-E10/60,2)))</f>
      </c>
      <c r="G10" s="20"/>
      <c r="H10" s="20"/>
      <c r="I10" s="18"/>
      <c r="J10" s="20"/>
      <c r="K10" s="14"/>
    </row>
    <row r="11" ht="20" customHeight="1" spans="1:11" x14ac:dyDescent="0.25">
      <c r="A11" s="9">
        <f>IF($H$5="","",$H$5+1)</f>
      </c>
      <c r="B11" s="10">
        <f>A11</f>
      </c>
      <c r="C11" s="11"/>
      <c r="D11" s="11"/>
      <c r="E11" s="12"/>
      <c r="F11" s="13">
        <f>IF(OR(C11="",D11=""),"",MAX(0,ROUND(MOD(D11-C11,1)*24-E11/60,2)))</f>
      </c>
      <c r="G11" s="4"/>
      <c r="H11" s="4"/>
      <c r="I11" s="12"/>
      <c r="J11" s="4"/>
      <c r="K11" s="14">
        <f>IF(AND(F11="",F12=""),"",SUM(F11:F12))</f>
      </c>
    </row>
    <row r="12" ht="20" customHeight="1" spans="1:11" x14ac:dyDescent="0.25">
      <c r="A12" s="15">
        <f>IF($H$5="","",$H$5+1)</f>
      </c>
      <c r="B12" s="16">
        <f>A12</f>
      </c>
      <c r="C12" s="17"/>
      <c r="D12" s="17"/>
      <c r="E12" s="18"/>
      <c r="F12" s="19">
        <f>IF(OR(C12="",D12=""),"",MAX(0,ROUND(MOD(D12-C12,1)*24-E12/60,2)))</f>
      </c>
      <c r="G12" s="20"/>
      <c r="H12" s="20"/>
      <c r="I12" s="18"/>
      <c r="J12" s="20"/>
      <c r="K12" s="14"/>
    </row>
    <row r="13" ht="20" customHeight="1" spans="1:11" x14ac:dyDescent="0.25">
      <c r="A13" s="9">
        <f>IF($H$5="","",$H$5+2)</f>
      </c>
      <c r="B13" s="10">
        <f>A13</f>
      </c>
      <c r="C13" s="11"/>
      <c r="D13" s="11"/>
      <c r="E13" s="12"/>
      <c r="F13" s="13">
        <f>IF(OR(C13="",D13=""),"",MAX(0,ROUND(MOD(D13-C13,1)*24-E13/60,2)))</f>
      </c>
      <c r="G13" s="4"/>
      <c r="H13" s="4"/>
      <c r="I13" s="12"/>
      <c r="J13" s="4"/>
      <c r="K13" s="14">
        <f>IF(AND(F13="",F14=""),"",SUM(F13:F14))</f>
      </c>
    </row>
    <row r="14" ht="20" customHeight="1" spans="1:11" x14ac:dyDescent="0.25">
      <c r="A14" s="15">
        <f>IF($H$5="","",$H$5+2)</f>
      </c>
      <c r="B14" s="16">
        <f>A14</f>
      </c>
      <c r="C14" s="17"/>
      <c r="D14" s="17"/>
      <c r="E14" s="18"/>
      <c r="F14" s="19">
        <f>IF(OR(C14="",D14=""),"",MAX(0,ROUND(MOD(D14-C14,1)*24-E14/60,2)))</f>
      </c>
      <c r="G14" s="20"/>
      <c r="H14" s="20"/>
      <c r="I14" s="18"/>
      <c r="J14" s="20"/>
      <c r="K14" s="14"/>
    </row>
    <row r="15" ht="20" customHeight="1" spans="1:11" x14ac:dyDescent="0.25">
      <c r="A15" s="9">
        <f>IF($H$5="","",$H$5+3)</f>
      </c>
      <c r="B15" s="10">
        <f>A15</f>
      </c>
      <c r="C15" s="11"/>
      <c r="D15" s="11"/>
      <c r="E15" s="12"/>
      <c r="F15" s="13">
        <f>IF(OR(C15="",D15=""),"",MAX(0,ROUND(MOD(D15-C15,1)*24-E15/60,2)))</f>
      </c>
      <c r="G15" s="4"/>
      <c r="H15" s="4"/>
      <c r="I15" s="12"/>
      <c r="J15" s="4"/>
      <c r="K15" s="14">
        <f>IF(AND(F15="",F16=""),"",SUM(F15:F16))</f>
      </c>
    </row>
    <row r="16" ht="20" customHeight="1" spans="1:11" x14ac:dyDescent="0.25">
      <c r="A16" s="15">
        <f>IF($H$5="","",$H$5+3)</f>
      </c>
      <c r="B16" s="16">
        <f>A16</f>
      </c>
      <c r="C16" s="17"/>
      <c r="D16" s="17"/>
      <c r="E16" s="18"/>
      <c r="F16" s="19">
        <f>IF(OR(C16="",D16=""),"",MAX(0,ROUND(MOD(D16-C16,1)*24-E16/60,2)))</f>
      </c>
      <c r="G16" s="20"/>
      <c r="H16" s="20"/>
      <c r="I16" s="18"/>
      <c r="J16" s="20"/>
      <c r="K16" s="14"/>
    </row>
    <row r="17" ht="20" customHeight="1" spans="1:11" x14ac:dyDescent="0.25">
      <c r="A17" s="9">
        <f>IF($H$5="","",$H$5+4)</f>
      </c>
      <c r="B17" s="10">
        <f>A17</f>
      </c>
      <c r="C17" s="11"/>
      <c r="D17" s="11"/>
      <c r="E17" s="12"/>
      <c r="F17" s="13">
        <f>IF(OR(C17="",D17=""),"",MAX(0,ROUND(MOD(D17-C17,1)*24-E17/60,2)))</f>
      </c>
      <c r="G17" s="4"/>
      <c r="H17" s="4"/>
      <c r="I17" s="12"/>
      <c r="J17" s="4"/>
      <c r="K17" s="14">
        <f>IF(AND(F17="",F18=""),"",SUM(F17:F18))</f>
      </c>
    </row>
    <row r="18" ht="20" customHeight="1" spans="1:11" x14ac:dyDescent="0.25">
      <c r="A18" s="15">
        <f>IF($H$5="","",$H$5+4)</f>
      </c>
      <c r="B18" s="16">
        <f>A18</f>
      </c>
      <c r="C18" s="17"/>
      <c r="D18" s="17"/>
      <c r="E18" s="18"/>
      <c r="F18" s="19">
        <f>IF(OR(C18="",D18=""),"",MAX(0,ROUND(MOD(D18-C18,1)*24-E18/60,2)))</f>
      </c>
      <c r="G18" s="20"/>
      <c r="H18" s="20"/>
      <c r="I18" s="18"/>
      <c r="J18" s="20"/>
      <c r="K18" s="14"/>
    </row>
    <row r="19" ht="20" customHeight="1" spans="1:11" x14ac:dyDescent="0.25">
      <c r="A19" s="9">
        <f>IF($H$5="","",$H$5+5)</f>
      </c>
      <c r="B19" s="10">
        <f>A19</f>
      </c>
      <c r="C19" s="11"/>
      <c r="D19" s="11"/>
      <c r="E19" s="12"/>
      <c r="F19" s="13">
        <f>IF(OR(C19="",D19=""),"",MAX(0,ROUND(MOD(D19-C19,1)*24-E19/60,2)))</f>
      </c>
      <c r="G19" s="4"/>
      <c r="H19" s="4"/>
      <c r="I19" s="12"/>
      <c r="J19" s="4"/>
      <c r="K19" s="14">
        <f>IF(AND(F19="",F20=""),"",SUM(F19:F20))</f>
      </c>
    </row>
    <row r="20" ht="20" customHeight="1" spans="1:11" x14ac:dyDescent="0.25">
      <c r="A20" s="15">
        <f>IF($H$5="","",$H$5+5)</f>
      </c>
      <c r="B20" s="16">
        <f>A20</f>
      </c>
      <c r="C20" s="17"/>
      <c r="D20" s="17"/>
      <c r="E20" s="18"/>
      <c r="F20" s="19">
        <f>IF(OR(C20="",D20=""),"",MAX(0,ROUND(MOD(D20-C20,1)*24-E20/60,2)))</f>
      </c>
      <c r="G20" s="20"/>
      <c r="H20" s="20"/>
      <c r="I20" s="18"/>
      <c r="J20" s="20"/>
      <c r="K20" s="14"/>
    </row>
    <row r="21" ht="20" customHeight="1" spans="1:11" x14ac:dyDescent="0.25">
      <c r="A21" s="9">
        <f>IF($H$5="","",$H$5+6)</f>
      </c>
      <c r="B21" s="10">
        <f>A21</f>
      </c>
      <c r="C21" s="11"/>
      <c r="D21" s="11"/>
      <c r="E21" s="12"/>
      <c r="F21" s="13">
        <f>IF(OR(C21="",D21=""),"",MAX(0,ROUND(MOD(D21-C21,1)*24-E21/60,2)))</f>
      </c>
      <c r="G21" s="4"/>
      <c r="H21" s="4"/>
      <c r="I21" s="12"/>
      <c r="J21" s="4"/>
      <c r="K21" s="14">
        <f>IF(AND(F21="",F22=""),"",SUM(F21:F22))</f>
      </c>
    </row>
    <row r="22" ht="20" customHeight="1" spans="1:11" x14ac:dyDescent="0.25">
      <c r="A22" s="15">
        <f>IF($H$5="","",$H$5+6)</f>
      </c>
      <c r="B22" s="16">
        <f>A22</f>
      </c>
      <c r="C22" s="17"/>
      <c r="D22" s="17"/>
      <c r="E22" s="18"/>
      <c r="F22" s="19">
        <f>IF(OR(C22="",D22=""),"",MAX(0,ROUND(MOD(D22-C22,1)*24-E22/60,2)))</f>
      </c>
      <c r="G22" s="20"/>
      <c r="H22" s="20"/>
      <c r="I22" s="18"/>
      <c r="J22" s="20"/>
      <c r="K22" s="14"/>
    </row>
    <row r="24" ht="20" customHeight="1" spans="1:11" x14ac:dyDescent="0.25">
      <c r="A24" s="21" t="s">
        <v>19</v>
      </c>
      <c r="B24" s="21"/>
      <c r="C24" s="21"/>
      <c r="D24" s="21"/>
      <c r="E24" s="21"/>
      <c r="F24" s="22">
        <f>SUM(F9:F22)</f>
      </c>
      <c r="H24" s="23" t="s">
        <v>14</v>
      </c>
      <c r="I24" s="24" t="s">
        <v>13</v>
      </c>
      <c r="J24" s="24" t="s">
        <v>20</v>
      </c>
      <c r="K24" s="24" t="s">
        <v>21</v>
      </c>
    </row>
    <row r="25" ht="18" customHeight="1" spans="1:11" x14ac:dyDescent="0.25">
      <c r="A25" s="25" t="s">
        <v>6</v>
      </c>
      <c r="B25" s="25"/>
      <c r="C25" s="25"/>
      <c r="D25" s="25"/>
      <c r="E25" s="25"/>
      <c r="F25" s="26">
        <f>IF(C6="","",C6)</f>
      </c>
      <c r="H25" s="6">
        <f>IF('Uursoorten'!A4="","",'Uursoorten'!A4)</f>
      </c>
      <c r="I25" s="13">
        <f>IF(H25="","",SUMIF($G$9:$G$22,H25,$F$9:$F$22))</f>
      </c>
      <c r="J25" s="27">
        <f>IF(H25="","",'Uursoorten'!B4)</f>
      </c>
      <c r="K25" s="13">
        <f>IF(H25="","",I25*J25)</f>
      </c>
    </row>
    <row r="26" ht="18" customHeight="1" spans="1:11" x14ac:dyDescent="0.25">
      <c r="A26" s="25" t="s">
        <v>22</v>
      </c>
      <c r="B26" s="25"/>
      <c r="C26" s="25"/>
      <c r="D26" s="25"/>
      <c r="E26" s="25"/>
      <c r="F26" s="28">
        <f>IF(F25="","",MAX(0,F24-F25))</f>
      </c>
      <c r="H26" s="6">
        <f>IF('Uursoorten'!A5="","",'Uursoorten'!A5)</f>
      </c>
      <c r="I26" s="13">
        <f>IF(H26="","",SUMIF($G$9:$G$22,H26,$F$9:$F$22))</f>
      </c>
      <c r="J26" s="27">
        <f>IF(H26="","",'Uursoorten'!B5)</f>
      </c>
      <c r="K26" s="13">
        <f>IF(H26="","",I26*J26)</f>
      </c>
    </row>
    <row r="27" ht="18" customHeight="1" spans="1:11" x14ac:dyDescent="0.25">
      <c r="A27" s="25" t="s">
        <v>23</v>
      </c>
      <c r="B27" s="25"/>
      <c r="C27" s="25"/>
      <c r="D27" s="25"/>
      <c r="E27" s="25"/>
      <c r="F27" s="29">
        <f>SUM(I9:I22)</f>
      </c>
      <c r="H27" s="6">
        <f>IF('Uursoorten'!A6="","",'Uursoorten'!A6)</f>
      </c>
      <c r="I27" s="13">
        <f>IF(H27="","",SUMIF($G$9:$G$22,H27,$F$9:$F$22))</f>
      </c>
      <c r="J27" s="27">
        <f>IF(H27="","",'Uursoorten'!B6)</f>
      </c>
      <c r="K27" s="13">
        <f>IF(H27="","",I27*J27)</f>
      </c>
    </row>
    <row r="28" ht="18" customHeight="1" spans="8:11" x14ac:dyDescent="0.25">
      <c r="H28" s="6">
        <f>IF('Uursoorten'!A7="","",'Uursoorten'!A7)</f>
      </c>
      <c r="I28" s="13">
        <f>IF(H28="","",SUMIF($G$9:$G$22,H28,$F$9:$F$22))</f>
      </c>
      <c r="J28" s="27">
        <f>IF(H28="","",'Uursoorten'!B7)</f>
      </c>
      <c r="K28" s="13">
        <f>IF(H28="","",I28*J28)</f>
      </c>
    </row>
    <row r="29" ht="18" customHeight="1" spans="8:11" x14ac:dyDescent="0.25">
      <c r="H29" s="6">
        <f>IF('Uursoorten'!A8="","",'Uursoorten'!A8)</f>
      </c>
      <c r="I29" s="13">
        <f>IF(H29="","",SUMIF($G$9:$G$22,H29,$F$9:$F$22))</f>
      </c>
      <c r="J29" s="27">
        <f>IF(H29="","",'Uursoorten'!B8)</f>
      </c>
      <c r="K29" s="13">
        <f>IF(H29="","",I29*J29)</f>
      </c>
    </row>
    <row r="30" ht="18" customHeight="1" spans="8:11" x14ac:dyDescent="0.25">
      <c r="H30" s="6">
        <f>IF('Uursoorten'!A9="","",'Uursoorten'!A9)</f>
      </c>
      <c r="I30" s="13">
        <f>IF(H30="","",SUMIF($G$9:$G$22,H30,$F$9:$F$22))</f>
      </c>
      <c r="J30" s="27">
        <f>IF(H30="","",'Uursoorten'!B9)</f>
      </c>
      <c r="K30" s="13">
        <f>IF(H30="","",I30*J30)</f>
      </c>
    </row>
    <row r="31" ht="18" customHeight="1" spans="8:11" x14ac:dyDescent="0.25">
      <c r="H31" s="6">
        <f>IF('Uursoorten'!A10="","",'Uursoorten'!A10)</f>
      </c>
      <c r="I31" s="13">
        <f>IF(H31="","",SUMIF($G$9:$G$22,H31,$F$9:$F$22))</f>
      </c>
      <c r="J31" s="27">
        <f>IF(H31="","",'Uursoorten'!B10)</f>
      </c>
      <c r="K31" s="13">
        <f>IF(H31="","",I31*J31)</f>
      </c>
    </row>
    <row r="32" ht="18" customHeight="1" spans="8:11" x14ac:dyDescent="0.25">
      <c r="H32" s="6">
        <f>IF('Uursoorten'!A11="","",'Uursoorten'!A11)</f>
      </c>
      <c r="I32" s="13">
        <f>IF(H32="","",SUMIF($G$9:$G$22,H32,$F$9:$F$22))</f>
      </c>
      <c r="J32" s="27">
        <f>IF(H32="","",'Uursoorten'!B11)</f>
      </c>
      <c r="K32" s="13">
        <f>IF(H32="","",I32*J32)</f>
      </c>
    </row>
    <row r="33" ht="18" customHeight="1" spans="8:9" x14ac:dyDescent="0.25">
      <c r="H33" s="30" t="s">
        <v>24</v>
      </c>
      <c r="I33" s="31">
        <f>MAX(0,ROUND(F24-SUM(I25:I32),2))</f>
      </c>
    </row>
    <row r="34" ht="20" customHeight="1" spans="8:11" x14ac:dyDescent="0.25">
      <c r="H34" s="32" t="s">
        <v>25</v>
      </c>
      <c r="I34" s="32"/>
      <c r="J34" s="32"/>
      <c r="K34" s="33">
        <f>SUM(K25:K32)</f>
      </c>
    </row>
    <row r="36" spans="1:1" x14ac:dyDescent="0.25">
      <c r="A36" s="34" t="s">
        <v>26</v>
      </c>
    </row>
    <row r="37" spans="1:11" x14ac:dyDescent="0.25">
      <c r="A37" s="35" t="s">
        <v>2</v>
      </c>
      <c r="B37" s="35"/>
      <c r="C37" s="35"/>
      <c r="D37" s="35"/>
      <c r="E37" s="35" t="s">
        <v>3</v>
      </c>
      <c r="F37" s="35"/>
      <c r="G37" s="35"/>
      <c r="H37" s="35" t="s">
        <v>27</v>
      </c>
      <c r="I37" s="35"/>
      <c r="J37" s="35"/>
      <c r="K37" s="35"/>
    </row>
    <row r="38" ht="26" customHeight="1" spans="1:11" x14ac:dyDescent="0.25">
      <c r="A38" s="36" t="s">
        <v>28</v>
      </c>
      <c r="B38" s="36"/>
      <c r="C38" s="36"/>
      <c r="D38" s="36"/>
      <c r="E38" s="36" t="s">
        <v>28</v>
      </c>
      <c r="F38" s="36"/>
      <c r="G38" s="36"/>
      <c r="H38" s="36" t="s">
        <v>28</v>
      </c>
      <c r="I38" s="36"/>
      <c r="J38" s="36"/>
      <c r="K38" s="36"/>
    </row>
    <row r="39" ht="40" customHeight="1" spans="1:11" x14ac:dyDescent="0.25">
      <c r="A39" s="36" t="s">
        <v>29</v>
      </c>
      <c r="B39" s="36"/>
      <c r="C39" s="36"/>
      <c r="D39" s="36"/>
      <c r="E39" s="36" t="s">
        <v>29</v>
      </c>
      <c r="F39" s="36"/>
      <c r="G39" s="36"/>
      <c r="H39" s="36" t="s">
        <v>29</v>
      </c>
      <c r="I39" s="36"/>
      <c r="J39" s="36"/>
      <c r="K39" s="36"/>
    </row>
    <row r="41" spans="1:1" x14ac:dyDescent="0.25">
      <c r="A41" s="37" t="s">
        <v>30</v>
      </c>
    </row>
  </sheetData>
  <mergeCells count="27">
    <mergeCell ref="C4:E4"/>
    <mergeCell ref="H4:J4"/>
    <mergeCell ref="C5:E5"/>
    <mergeCell ref="H5:J5"/>
    <mergeCell ref="C6:E6"/>
    <mergeCell ref="H6:J6"/>
    <mergeCell ref="K9:K10"/>
    <mergeCell ref="K11:K12"/>
    <mergeCell ref="K13:K14"/>
    <mergeCell ref="K15:K16"/>
    <mergeCell ref="K17:K18"/>
    <mergeCell ref="K19:K20"/>
    <mergeCell ref="K21:K22"/>
    <mergeCell ref="A24:E24"/>
    <mergeCell ref="A25:E25"/>
    <mergeCell ref="A26:E26"/>
    <mergeCell ref="A27:E27"/>
    <mergeCell ref="H34:J34"/>
    <mergeCell ref="A37:D37"/>
    <mergeCell ref="E37:G37"/>
    <mergeCell ref="H37:K37"/>
    <mergeCell ref="A38:D38"/>
    <mergeCell ref="E38:G38"/>
    <mergeCell ref="H38:K38"/>
    <mergeCell ref="A39:D39"/>
    <mergeCell ref="E39:G39"/>
    <mergeCell ref="H39:K39"/>
  </mergeCells>
  <conditionalFormatting sqref="K9:K22">
    <cfRule type="expression" dxfId="0" priority="1">
      <formula>AND(ISNUMBER(K9),K9&gt;12)</formula>
    </cfRule>
  </conditionalFormatting>
  <conditionalFormatting sqref="F24">
    <cfRule type="expression" dxfId="1" priority="2">
      <formula>AND(ISNUMBER(F24),F24&gt;60)</formula>
    </cfRule>
  </conditionalFormatting>
  <conditionalFormatting sqref="I33">
    <cfRule type="expression" dxfId="2" priority="3">
      <formula>AND(ISNUMBER(I33),I33&gt;0)</formula>
    </cfRule>
  </conditionalFormatting>
  <dataValidations count="6">
    <dataValidation type="decimal" allowBlank="1" showErrorMessage="1" errorStyle="stop" error="Vul een getal in." sqref="C6">
      <formula1>0</formula1>
      <formula2>80</formula2>
    </dataValidation>
    <dataValidation type="decimal" allowBlank="1" showInputMessage="1" promptTitle="Tijd" prompt="Vul een tijd in als uu:mm, bijvoorbeeld 07:30. Middernacht is 00:00. Een dienst over middernacht (22:00 tot 06:30) rekent het blad goed uit." showErrorMessage="1" errorStyle="stop" error="Vul een tijd in als uu:mm, bijvoorbeeld 07:30." sqref="C9:D22">
      <formula1>0</formula1>
      <formula2>0.99999</formula2>
    </dataValidation>
    <dataValidation type="whole" allowBlank="1" showErrorMessage="1" errorStyle="stop" error="Vul de pauze in hele minuten in, bijvoorbeeld 30." sqref="E9:E22">
      <formula1>0</formula1>
      <formula2>720</formula2>
    </dataValidation>
    <dataValidation type="list" allowBlank="1" showErrorMessage="1" errorStyle="stop" error="Kies een uursoort uit de lijst. Nieuwe uursoorten voeg je toe op het tabblad Uursoorten." sqref="G9:G22">
      <formula1>'Uursoorten'!$A$4:$A$11</formula1>
    </dataValidation>
    <dataValidation type="custom" allowBlank="1" showErrorMessage="1" errorStyle="stop" error="Vul de datum van een maandag in, bijvoorbeeld 26-10-2026." sqref="H5">
      <formula1>WEEKDAY(H5,2)=1</formula1>
    </dataValidation>
    <dataValidation type="decimal" operator="greaterThanOrEqual" allowBlank="1" showErrorMessage="1" errorStyle="stop" error="Vul een getal in." sqref="I9:I22">
      <formula1>0</formula1>
    </dataValidation>
  </dataValidations>
  <hyperlinks>
    <hyperlink ref="A41" r:id="rId1"/>
  </hyperlinks>
  <printOptions horizontalCentered="1"/>
  <pageMargins left="0.4" right="0.4" top="0.5" bottom="0.5" header="0.3" footer="0.3"/>
  <pageSetup paperSize="9" orientation="landscape"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workbookViewId="0" showGridLines="0"/>
  </sheetViews>
  <sheetFormatPr defaultRowHeight="15" outlineLevelRow="0" outlineLevelCol="0" x14ac:dyDescent="55"/>
  <cols>
    <col min="1" max="1" width="30" customWidth="1"/>
    <col min="2" max="2" width="12" customWidth="1"/>
    <col min="3" max="3" width="58" customWidth="1"/>
  </cols>
  <sheetData>
    <row r="1" ht="28" customHeight="1" spans="1:1" x14ac:dyDescent="0.25">
      <c r="A1" s="1" t="s">
        <v>31</v>
      </c>
    </row>
    <row r="2" ht="32" customHeight="1" spans="1:3" x14ac:dyDescent="0.25">
      <c r="A2" s="38" t="s">
        <v>32</v>
      </c>
      <c r="B2" s="38"/>
      <c r="C2" s="38"/>
    </row>
    <row r="3" spans="1:3" x14ac:dyDescent="0.25">
      <c r="A3" s="39" t="s">
        <v>14</v>
      </c>
      <c r="B3" s="39" t="s">
        <v>20</v>
      </c>
      <c r="C3" s="39" t="s">
        <v>33</v>
      </c>
    </row>
    <row r="4" ht="20" customHeight="1" spans="1:3" x14ac:dyDescent="0.25">
      <c r="A4" s="4" t="s">
        <v>34</v>
      </c>
      <c r="B4" s="40">
        <v>1</v>
      </c>
      <c r="C4" s="41" t="s">
        <v>35</v>
      </c>
    </row>
    <row r="5" ht="20" customHeight="1" spans="1:3" x14ac:dyDescent="0.25">
      <c r="A5" s="4" t="s">
        <v>36</v>
      </c>
      <c r="B5" s="40">
        <v>1.25</v>
      </c>
      <c r="C5" s="41" t="s">
        <v>37</v>
      </c>
    </row>
    <row r="6" ht="20" customHeight="1" spans="1:3" x14ac:dyDescent="0.25">
      <c r="A6" s="4" t="s">
        <v>38</v>
      </c>
      <c r="B6" s="40">
        <v>1.5</v>
      </c>
      <c r="C6" s="41" t="s">
        <v>39</v>
      </c>
    </row>
    <row r="7" ht="20" customHeight="1" spans="1:3" x14ac:dyDescent="0.25">
      <c r="A7" s="4" t="s">
        <v>40</v>
      </c>
      <c r="B7" s="40">
        <v>2</v>
      </c>
      <c r="C7" s="41" t="s">
        <v>41</v>
      </c>
    </row>
    <row r="8" ht="20" customHeight="1" spans="1:3" x14ac:dyDescent="0.25">
      <c r="A8" s="4" t="s">
        <v>42</v>
      </c>
      <c r="B8" s="40">
        <v>1</v>
      </c>
      <c r="C8" s="41" t="s">
        <v>43</v>
      </c>
    </row>
    <row r="9" ht="20" customHeight="1" spans="1:3" x14ac:dyDescent="0.25">
      <c r="A9" s="4"/>
      <c r="B9" s="40"/>
      <c r="C9" s="41"/>
    </row>
    <row r="10" ht="20" customHeight="1" spans="1:3" x14ac:dyDescent="0.25">
      <c r="A10" s="4"/>
      <c r="B10" s="40"/>
      <c r="C10" s="41"/>
    </row>
    <row r="11" ht="20" customHeight="1" spans="1:3" x14ac:dyDescent="0.25">
      <c r="A11" s="4"/>
      <c r="B11" s="40"/>
      <c r="C11" s="41"/>
    </row>
    <row r="13" ht="32" customHeight="1" spans="1:3" x14ac:dyDescent="0.25">
      <c r="A13" s="42" t="s">
        <v>44</v>
      </c>
      <c r="B13" s="42"/>
      <c r="C13" s="42"/>
    </row>
  </sheetData>
  <mergeCells count="2">
    <mergeCell ref="A2:C2"/>
    <mergeCell ref="A13:C13"/>
  </mergeCells>
  <dataValidations count="1">
    <dataValidation type="decimal" allowBlank="1" showErrorMessage="1" errorStyle="stop" error="Vul een getal in." sqref="B4:B11">
      <formula1>0</formula1>
      <formula2>5</formula2>
    </dataValidation>
  </dataValidations>
  <pageMargins left="0.5" right="0.5" top="0.6" bottom="0.6"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9"/>
  <sheetViews>
    <sheetView workbookViewId="0" showGridLines="0"/>
  </sheetViews>
  <sheetFormatPr defaultRowHeight="15" outlineLevelRow="0" outlineLevelCol="0" x14ac:dyDescent="55"/>
  <cols>
    <col min="1" max="1" width="110" customWidth="1"/>
  </cols>
  <sheetData>
    <row r="1" ht="26" customHeight="1" spans="1:1" x14ac:dyDescent="0.25">
      <c r="A1" s="43" t="s">
        <v>45</v>
      </c>
    </row>
    <row r="2" ht="34" customHeight="1" spans="1:1" x14ac:dyDescent="0.25">
      <c r="A2" s="44" t="s">
        <v>46</v>
      </c>
    </row>
    <row r="3" ht="49" customHeight="1" spans="1:1" x14ac:dyDescent="0.25">
      <c r="A3" s="44" t="s">
        <v>47</v>
      </c>
    </row>
    <row r="4" ht="34" customHeight="1" spans="1:1" x14ac:dyDescent="0.25">
      <c r="A4" s="44" t="s">
        <v>48</v>
      </c>
    </row>
    <row r="5" ht="49" customHeight="1" spans="1:1" x14ac:dyDescent="0.25">
      <c r="A5" s="44" t="s">
        <v>49</v>
      </c>
    </row>
    <row r="6" ht="34" customHeight="1" spans="1:1" x14ac:dyDescent="0.25">
      <c r="A6" s="44" t="s">
        <v>50</v>
      </c>
    </row>
    <row r="7" ht="34" customHeight="1" spans="1:1" x14ac:dyDescent="0.25">
      <c r="A7" s="44" t="s">
        <v>51</v>
      </c>
    </row>
    <row r="8" ht="19" customHeight="1" spans="1:1" x14ac:dyDescent="0.25">
      <c r="A8" s="44" t="s">
        <v>52</v>
      </c>
    </row>
    <row r="9" ht="10" customHeight="1" spans="1:1" x14ac:dyDescent="0.25"/>
    <row r="10" ht="22" customHeight="1" spans="1:1" x14ac:dyDescent="0.25">
      <c r="A10" s="45" t="s">
        <v>53</v>
      </c>
    </row>
    <row r="11" ht="34" customHeight="1" spans="1:1" x14ac:dyDescent="0.25">
      <c r="A11" s="44" t="s">
        <v>54</v>
      </c>
    </row>
    <row r="12" ht="34" customHeight="1" spans="1:1" x14ac:dyDescent="0.25">
      <c r="A12" s="44" t="s">
        <v>55</v>
      </c>
    </row>
    <row r="13" ht="18" customHeight="1" spans="1:1" x14ac:dyDescent="0.25">
      <c r="A13" s="46" t="s">
        <v>56</v>
      </c>
    </row>
    <row r="14" ht="10" customHeight="1" spans="1:1" x14ac:dyDescent="0.25"/>
    <row r="15" ht="22" customHeight="1" spans="1:1" x14ac:dyDescent="0.25">
      <c r="A15" s="45" t="s">
        <v>57</v>
      </c>
    </row>
    <row r="16" ht="34" customHeight="1" spans="1:1" x14ac:dyDescent="0.25">
      <c r="A16" s="44" t="s">
        <v>58</v>
      </c>
    </row>
    <row r="17" ht="18" customHeight="1" spans="1:1" x14ac:dyDescent="0.25">
      <c r="A17" s="46" t="s">
        <v>59</v>
      </c>
    </row>
    <row r="18" ht="10" customHeight="1" spans="1:1" x14ac:dyDescent="0.25"/>
    <row r="19" ht="28" customHeight="1" spans="1:1" x14ac:dyDescent="0.25">
      <c r="A19" s="47" t="s">
        <v>60</v>
      </c>
    </row>
  </sheetData>
  <hyperlinks>
    <hyperlink ref="A13" r:id="rId1"/>
    <hyperlink ref="A17" r:id="rId2"/>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Urenstaat</vt:lpstr>
      <vt:lpstr>Uursoorten</vt:lpstr>
      <vt:lpstr>Uitleg</vt:lpstr>
    </vt:vector>
  </TitlesOfParts>
  <Company>TimeQeeper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TimeQeeper</dc:creator>
  <dc:title>Urenregistratie-sjabloon</dc:title>
  <dc:subject/>
  <dc:description/>
  <cp:keywords/>
  <cp:category/>
  <cp:lastModifiedBy>TimeQeeper</cp:lastModifiedBy>
  <dcterms:created xsi:type="dcterms:W3CDTF">2026-10-28T12:00:00Z</dcterms:created>
  <dcterms:modified xsi:type="dcterms:W3CDTF">2026-10-28T12:00:00Z</dcterms:modified>
</cp:coreProperties>
</file>