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Timesheet" state="visible" r:id="rId4"/>
    <sheet sheetId="2" name="Hour types" state="visible" r:id="rId5"/>
    <sheet sheetId="3" name="How to use" state="visible" r:id="rId6"/>
  </sheets>
  <definedNames>
    <definedName name="_xlnm.Print_Area" localSheetId="0">'Timesheet'!$A1:$K41</definedName>
  </definedNames>
  <calcPr calcId="171027"/>
</workbook>
</file>

<file path=xl/sharedStrings.xml><?xml version="1.0" encoding="utf-8"?>
<sst xmlns="http://schemas.openxmlformats.org/spreadsheetml/2006/main" count="72" uniqueCount="61">
  <si>
    <t>Timesheet</t>
  </si>
  <si>
    <t>Weekly timesheet for one employee. Fill in the yellow fields; the grey fields calculate themselves.</t>
  </si>
  <si>
    <t>Employee</t>
  </si>
  <si>
    <t>Manager</t>
  </si>
  <si>
    <t>Employee number</t>
  </si>
  <si>
    <t>Monday of the week</t>
  </si>
  <si>
    <t>Contract hours per week</t>
  </si>
  <si>
    <t>Week number</t>
  </si>
  <si>
    <t>Date</t>
  </si>
  <si>
    <t>Day</t>
  </si>
  <si>
    <t>Start</t>
  </si>
  <si>
    <t>End</t>
  </si>
  <si>
    <t>Break (min)</t>
  </si>
  <si>
    <t>Hours</t>
  </si>
  <si>
    <t>Hour type</t>
  </si>
  <si>
    <t>Project / client</t>
  </si>
  <si>
    <t>Km</t>
  </si>
  <si>
    <t>Description</t>
  </si>
  <si>
    <t>Day total</t>
  </si>
  <si>
    <t>Total hours worked</t>
  </si>
  <si>
    <t>Percentage</t>
  </si>
  <si>
    <t>Payable</t>
  </si>
  <si>
    <t>Hours above contract hours</t>
  </si>
  <si>
    <t>Total kilometres</t>
  </si>
  <si>
    <t>No hour type</t>
  </si>
  <si>
    <t>Total payable hours</t>
  </si>
  <si>
    <t>Approval</t>
  </si>
  <si>
    <t>Client (optional)</t>
  </si>
  <si>
    <t>Name and date</t>
  </si>
  <si>
    <t>Signature</t>
  </si>
  <si>
    <t>Template by TimeQeeper · free to use and adapt · www.timeqeeper.com/en/time-tracking</t>
  </si>
  <si>
    <t>Hour types</t>
  </si>
  <si>
    <t>Examples. Use the hour types and percentages from your collective agreement or employment contract; the timesheet calculates with them automatically.</t>
  </si>
  <si>
    <t>Notes</t>
  </si>
  <si>
    <t>Normal hours</t>
  </si>
  <si>
    <t>Hours within your contract hours</t>
  </si>
  <si>
    <t>Overtime 125%</t>
  </si>
  <si>
    <t>Example: the first overtime hours on a working day</t>
  </si>
  <si>
    <t>Overtime 150%</t>
  </si>
  <si>
    <t>Example: overtime in the evening or on a Saturday</t>
  </si>
  <si>
    <t>Sundays and public holidays</t>
  </si>
  <si>
    <t>Example: work on a Sunday or public holiday</t>
  </si>
  <si>
    <t>Travel time</t>
  </si>
  <si>
    <t>Example: travel time that counts as working time</t>
  </si>
  <si>
    <t>Put a new hour type on an empty row. It then appears in the drop-down list and in the totals on the Timesheet tab.</t>
  </si>
  <si>
    <t>How to use this template</t>
  </si>
  <si>
    <t>1. At the top, fill in your name, employee number, contract hours, manager and the Monday of the week. Dates, days and the week number then fill themselves in.</t>
  </si>
  <si>
    <t>2. For each block of work, enter the start and end time (for example 07:30), the break in minutes, the hour type, the project or client and any kilometres. If you work on two projects in one day, use both rows for that day.</t>
  </si>
  <si>
    <t>3. The sheet calculates the hours, including a shift past midnight: 22:00 to 06:30 with a 30-minute break is 8.00 hours.</t>
  </si>
  <si>
    <t>4. At the bottom you see the total, the hours above your contract hours and the payable hours per hour type (hours × percentage). Example: 2 overtime hours at 125% are 2.5 payable hours. Hours without an hour type are shown separately.</t>
  </si>
  <si>
    <t>5. Orange means: take a look. More than 12 hours in a day or more than 60 hours in a week is above the standard limits of the Dutch Working Hours Act (12 hours per shift, 60 hours per week).</t>
  </si>
  <si>
    <t>6. Have the timesheet signed off and keep a copy for each week, for example "Timesheet 2026-W44 [name].xlsx".</t>
  </si>
  <si>
    <t>7. Change hour types and percentages on the Hour types tab.</t>
  </si>
  <si>
    <t>What the law requires (the Netherlands)</t>
  </si>
  <si>
    <t>• As an employer, you record the working and rest times of every employee and keep that record for at least 52 weeks (Working Hours Act, Article 4:3; Working Hours Decree, Article 3.2:1).</t>
  </si>
  <si>
    <t>• Records that support your payroll or invoicing are kept for seven years (General State Taxes Act, Article 52).</t>
  </si>
  <si>
    <t>• More: www.timeqeeper.com/en/knowledge-base/is-time-tracking-mandatory</t>
  </si>
  <si>
    <t>From Excel to an app</t>
  </si>
  <si>
    <t>With several technicians, projects or clients, collecting and merging separate files quickly becomes a lot of work.</t>
  </si>
  <si>
    <t>What to look for in a time tracking app: www.timeqeeper.com/en/knowledge-base/choosing-a-time-tracking-app</t>
  </si>
  <si>
    <t>Template by TimeQeeper (www.timeqeeper.com). Free to use and adapt. Check the results and the terms of your own collective agreement or employment contract.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</si>
</sst>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[$-809]dddd"/>
    <numFmt numFmtId="166" formatCode="hh:mm"/>
  </numFmts>
  <fonts count="16" x14ac:knownFonts="1">
    <font>
      <color theme="1"/>
      <family val="2"/>
      <scheme val="minor"/>
      <sz val="11"/>
      <name val="Calibri"/>
    </font>
    <font>
      <b/>
      <color rgb="FF0B1F3A"/>
      <sz val="18"/>
    </font>
    <font>
      <i/>
      <color rgb="FF5B6576"/>
    </font>
    <font>
      <b/>
      <color rgb="FF0B1F3A"/>
    </font>
    <font>
      <b/>
      <color rgb="FFFFFFFF"/>
    </font>
    <font>
      <b/>
    </font>
    <font>
      <color rgb="FF0B1F3A"/>
    </font>
    <font/>
    <font>
      <b/>
      <color rgb="FF0B1F3A"/>
      <sz val="12"/>
    </font>
    <font>
      <color rgb="FF5B6576"/>
      <sz val="8"/>
    </font>
    <font>
      <color rgb="FF2168E6"/>
      <sz val="9"/>
    </font>
    <font>
      <color rgb="FF5B6576"/>
    </font>
    <font>
      <b/>
      <color rgb="FF0B1F3A"/>
      <sz val="16"/>
    </font>
    <font>
      <b/>
      <color rgb="FF0B1F3A"/>
      <sz val="13"/>
    </font>
    <font>
      <color rgb="FF2168E6"/>
    </font>
    <font>
      <i/>
      <color rgb="FF5B6576"/>
      <sz val="9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3F6"/>
      </patternFill>
    </fill>
    <fill>
      <patternFill patternType="solid">
        <fgColor rgb="FF0B1F3A"/>
      </patternFill>
    </fill>
  </fills>
  <borders count="5">
    <border>
      <left/>
      <right/>
      <top/>
      <bottom/>
      <diagonal/>
    </border>
    <border>
      <left style="thin">
        <color rgb="FFC9D2DE"/>
      </left>
      <right style="thin">
        <color rgb="FFC9D2DE"/>
      </right>
      <top style="thin">
        <color rgb="FFC9D2DE"/>
      </top>
      <bottom style="thin">
        <color rgb="FFC9D2DE"/>
      </bottom>
      <diagonal/>
    </border>
    <border>
      <left style="thin">
        <color rgb="FFC9D2DE"/>
      </left>
      <right style="thin">
        <color rgb="FFC9D2DE"/>
      </right>
      <top style="thin">
        <color rgb="FFC9D2DE"/>
      </top>
      <bottom style="medium">
        <color rgb="FF7C8BA1"/>
      </bottom>
      <diagonal/>
    </border>
    <border>
      <left/>
      <right/>
      <top/>
      <bottom style="thin">
        <color rgb="FFC9D2DE"/>
      </bottom>
      <diagonal/>
    </border>
    <border>
      <left/>
      <right/>
      <top/>
      <bottom style="thin">
        <color rgb="FF7C8BA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left" vertical="center"/>
    </xf>
    <xf numFmtId="166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left" vertical="center"/>
    </xf>
    <xf numFmtId="165" fontId="0" fillId="3" borderId="2" xfId="0" applyNumberFormat="1" applyFill="1" applyBorder="1" applyAlignment="1">
      <alignment horizontal="left" vertical="center"/>
    </xf>
    <xf numFmtId="166" fontId="0" fillId="2" borderId="2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2" fontId="5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2" fontId="0" fillId="3" borderId="1" xfId="0" applyNumberFormat="1" applyFill="1" applyBorder="1" applyAlignment="1">
      <alignment horizontal="center"/>
    </xf>
    <xf numFmtId="0" fontId="3" fillId="0" borderId="1" xfId="0" applyFont="1" applyBorder="1"/>
    <xf numFmtId="2" fontId="5" fillId="3" borderId="1" xfId="0" applyNumberFormat="1" applyFont="1" applyFill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9" fillId="0" borderId="4" xfId="0" applyFont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4" fillId="4" borderId="1" xfId="0" applyFont="1" applyFill="1" applyBorder="1"/>
    <xf numFmtId="9" fontId="0" fillId="2" borderId="1" xfId="0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12" fillId="0" borderId="0" xfId="0" applyFont="1"/>
    <xf numFmtId="0" fontId="7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9A3412"/>
      </font>
      <fill>
        <patternFill patternType="solid">
          <bgColor rgb="FFFDE2C4"/>
        </patternFill>
      </fill>
    </dxf>
    <dxf>
      <font>
        <b/>
        <color rgb="FF9A3412"/>
      </font>
      <fill>
        <patternFill patternType="solid">
          <bgColor rgb="FFFDE2C4"/>
        </patternFill>
      </fill>
    </dxf>
    <dxf>
      <font>
        <b/>
        <color rgb="FF9A3412"/>
      </font>
      <fill>
        <patternFill patternType="solid">
          <bgColor rgb="FFFDE2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imeqeeper.com/en/time-trackin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imeqeeper.com/en/knowledge-base/is-time-tracking-mandatory" TargetMode="External"/><Relationship Id="rId2" Type="http://schemas.openxmlformats.org/officeDocument/2006/relationships/hyperlink" Target="https://www.timeqeeper.com/en/knowledge-base/choosing-a-time-tracking-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workbookViewId="0" showGridLines="0" zoomScale="100"/>
  </sheetViews>
  <sheetFormatPr defaultRowHeight="15" outlineLevelRow="0" outlineLevelCol="0" x14ac:dyDescent="55"/>
  <cols>
    <col min="1" max="2" width="12" customWidth="1"/>
    <col min="5" max="5" width="10" customWidth="1"/>
    <col min="7" max="7" width="22" customWidth="1"/>
    <col min="8" max="8" width="26" customWidth="1"/>
    <col min="9" max="9" width="8" customWidth="1"/>
    <col min="10" max="10" width="24" customWidth="1"/>
    <col min="11" max="11" width="11" customWidth="1"/>
  </cols>
  <sheetData>
    <row r="1" ht="28" customHeight="1" spans="1:1" x14ac:dyDescent="0.25">
      <c r="A1" s="1" t="s">
        <v>0</v>
      </c>
    </row>
    <row r="2" spans="1:1" x14ac:dyDescent="0.25">
      <c r="A2" s="2" t="s">
        <v>1</v>
      </c>
    </row>
    <row r="4" ht="20" customHeight="1" spans="1:10" x14ac:dyDescent="0.25">
      <c r="A4" s="3" t="s">
        <v>2</v>
      </c>
      <c r="C4" s="4"/>
      <c r="D4" s="4"/>
      <c r="E4" s="4"/>
      <c r="G4" s="3" t="s">
        <v>3</v>
      </c>
      <c r="H4" s="4"/>
      <c r="I4" s="4"/>
      <c r="J4" s="4"/>
    </row>
    <row r="5" ht="20" customHeight="1" spans="1:10" x14ac:dyDescent="0.25">
      <c r="A5" s="3" t="s">
        <v>4</v>
      </c>
      <c r="C5" s="4"/>
      <c r="D5" s="4"/>
      <c r="E5" s="4"/>
      <c r="G5" s="3" t="s">
        <v>5</v>
      </c>
      <c r="H5" s="5"/>
      <c r="I5" s="5"/>
      <c r="J5" s="5"/>
    </row>
    <row r="6" ht="20" customHeight="1" spans="1:10" x14ac:dyDescent="0.25">
      <c r="A6" s="3" t="s">
        <v>6</v>
      </c>
      <c r="C6" s="4">
        <v>40</v>
      </c>
      <c r="D6" s="4"/>
      <c r="E6" s="4"/>
      <c r="G6" s="3" t="s">
        <v>7</v>
      </c>
      <c r="H6" s="6">
        <f>IF(H5="","",_xlfn.ISOWEEKNUM(H5))</f>
      </c>
      <c r="I6" s="6"/>
      <c r="J6" s="6"/>
    </row>
    <row r="8" ht="30" customHeight="1" spans="1:11" x14ac:dyDescent="0.25">
      <c r="A8" s="7" t="s">
        <v>8</v>
      </c>
      <c r="B8" s="7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7" t="s">
        <v>14</v>
      </c>
      <c r="H8" s="7" t="s">
        <v>15</v>
      </c>
      <c r="I8" s="8" t="s">
        <v>16</v>
      </c>
      <c r="J8" s="7" t="s">
        <v>17</v>
      </c>
      <c r="K8" s="8" t="s">
        <v>18</v>
      </c>
    </row>
    <row r="9" ht="20" customHeight="1" spans="1:11" x14ac:dyDescent="0.25">
      <c r="A9" s="9">
        <f>IF($H$5="","",$H$5+0)</f>
      </c>
      <c r="B9" s="10">
        <f>A9</f>
      </c>
      <c r="C9" s="11"/>
      <c r="D9" s="11"/>
      <c r="E9" s="12"/>
      <c r="F9" s="13">
        <f>IF(OR(C9="",D9=""),"",MAX(0,ROUND(MOD(D9-C9,1)*24-E9/60,2)))</f>
      </c>
      <c r="G9" s="4"/>
      <c r="H9" s="4"/>
      <c r="I9" s="12"/>
      <c r="J9" s="4"/>
      <c r="K9" s="14">
        <f>IF(AND(F9="",F10=""),"",SUM(F9:F10))</f>
      </c>
    </row>
    <row r="10" ht="20" customHeight="1" spans="1:11" x14ac:dyDescent="0.25">
      <c r="A10" s="15">
        <f>IF($H$5="","",$H$5+0)</f>
      </c>
      <c r="B10" s="16">
        <f>A10</f>
      </c>
      <c r="C10" s="17"/>
      <c r="D10" s="17"/>
      <c r="E10" s="18"/>
      <c r="F10" s="19">
        <f>IF(OR(C10="",D10=""),"",MAX(0,ROUND(MOD(D10-C10,1)*24-E10/60,2)))</f>
      </c>
      <c r="G10" s="20"/>
      <c r="H10" s="20"/>
      <c r="I10" s="18"/>
      <c r="J10" s="20"/>
      <c r="K10" s="14"/>
    </row>
    <row r="11" ht="20" customHeight="1" spans="1:11" x14ac:dyDescent="0.25">
      <c r="A11" s="9">
        <f>IF($H$5="","",$H$5+1)</f>
      </c>
      <c r="B11" s="10">
        <f>A11</f>
      </c>
      <c r="C11" s="11"/>
      <c r="D11" s="11"/>
      <c r="E11" s="12"/>
      <c r="F11" s="13">
        <f>IF(OR(C11="",D11=""),"",MAX(0,ROUND(MOD(D11-C11,1)*24-E11/60,2)))</f>
      </c>
      <c r="G11" s="4"/>
      <c r="H11" s="4"/>
      <c r="I11" s="12"/>
      <c r="J11" s="4"/>
      <c r="K11" s="14">
        <f>IF(AND(F11="",F12=""),"",SUM(F11:F12))</f>
      </c>
    </row>
    <row r="12" ht="20" customHeight="1" spans="1:11" x14ac:dyDescent="0.25">
      <c r="A12" s="15">
        <f>IF($H$5="","",$H$5+1)</f>
      </c>
      <c r="B12" s="16">
        <f>A12</f>
      </c>
      <c r="C12" s="17"/>
      <c r="D12" s="17"/>
      <c r="E12" s="18"/>
      <c r="F12" s="19">
        <f>IF(OR(C12="",D12=""),"",MAX(0,ROUND(MOD(D12-C12,1)*24-E12/60,2)))</f>
      </c>
      <c r="G12" s="20"/>
      <c r="H12" s="20"/>
      <c r="I12" s="18"/>
      <c r="J12" s="20"/>
      <c r="K12" s="14"/>
    </row>
    <row r="13" ht="20" customHeight="1" spans="1:11" x14ac:dyDescent="0.25">
      <c r="A13" s="9">
        <f>IF($H$5="","",$H$5+2)</f>
      </c>
      <c r="B13" s="10">
        <f>A13</f>
      </c>
      <c r="C13" s="11"/>
      <c r="D13" s="11"/>
      <c r="E13" s="12"/>
      <c r="F13" s="13">
        <f>IF(OR(C13="",D13=""),"",MAX(0,ROUND(MOD(D13-C13,1)*24-E13/60,2)))</f>
      </c>
      <c r="G13" s="4"/>
      <c r="H13" s="4"/>
      <c r="I13" s="12"/>
      <c r="J13" s="4"/>
      <c r="K13" s="14">
        <f>IF(AND(F13="",F14=""),"",SUM(F13:F14))</f>
      </c>
    </row>
    <row r="14" ht="20" customHeight="1" spans="1:11" x14ac:dyDescent="0.25">
      <c r="A14" s="15">
        <f>IF($H$5="","",$H$5+2)</f>
      </c>
      <c r="B14" s="16">
        <f>A14</f>
      </c>
      <c r="C14" s="17"/>
      <c r="D14" s="17"/>
      <c r="E14" s="18"/>
      <c r="F14" s="19">
        <f>IF(OR(C14="",D14=""),"",MAX(0,ROUND(MOD(D14-C14,1)*24-E14/60,2)))</f>
      </c>
      <c r="G14" s="20"/>
      <c r="H14" s="20"/>
      <c r="I14" s="18"/>
      <c r="J14" s="20"/>
      <c r="K14" s="14"/>
    </row>
    <row r="15" ht="20" customHeight="1" spans="1:11" x14ac:dyDescent="0.25">
      <c r="A15" s="9">
        <f>IF($H$5="","",$H$5+3)</f>
      </c>
      <c r="B15" s="10">
        <f>A15</f>
      </c>
      <c r="C15" s="11"/>
      <c r="D15" s="11"/>
      <c r="E15" s="12"/>
      <c r="F15" s="13">
        <f>IF(OR(C15="",D15=""),"",MAX(0,ROUND(MOD(D15-C15,1)*24-E15/60,2)))</f>
      </c>
      <c r="G15" s="4"/>
      <c r="H15" s="4"/>
      <c r="I15" s="12"/>
      <c r="J15" s="4"/>
      <c r="K15" s="14">
        <f>IF(AND(F15="",F16=""),"",SUM(F15:F16))</f>
      </c>
    </row>
    <row r="16" ht="20" customHeight="1" spans="1:11" x14ac:dyDescent="0.25">
      <c r="A16" s="15">
        <f>IF($H$5="","",$H$5+3)</f>
      </c>
      <c r="B16" s="16">
        <f>A16</f>
      </c>
      <c r="C16" s="17"/>
      <c r="D16" s="17"/>
      <c r="E16" s="18"/>
      <c r="F16" s="19">
        <f>IF(OR(C16="",D16=""),"",MAX(0,ROUND(MOD(D16-C16,1)*24-E16/60,2)))</f>
      </c>
      <c r="G16" s="20"/>
      <c r="H16" s="20"/>
      <c r="I16" s="18"/>
      <c r="J16" s="20"/>
      <c r="K16" s="14"/>
    </row>
    <row r="17" ht="20" customHeight="1" spans="1:11" x14ac:dyDescent="0.25">
      <c r="A17" s="9">
        <f>IF($H$5="","",$H$5+4)</f>
      </c>
      <c r="B17" s="10">
        <f>A17</f>
      </c>
      <c r="C17" s="11"/>
      <c r="D17" s="11"/>
      <c r="E17" s="12"/>
      <c r="F17" s="13">
        <f>IF(OR(C17="",D17=""),"",MAX(0,ROUND(MOD(D17-C17,1)*24-E17/60,2)))</f>
      </c>
      <c r="G17" s="4"/>
      <c r="H17" s="4"/>
      <c r="I17" s="12"/>
      <c r="J17" s="4"/>
      <c r="K17" s="14">
        <f>IF(AND(F17="",F18=""),"",SUM(F17:F18))</f>
      </c>
    </row>
    <row r="18" ht="20" customHeight="1" spans="1:11" x14ac:dyDescent="0.25">
      <c r="A18" s="15">
        <f>IF($H$5="","",$H$5+4)</f>
      </c>
      <c r="B18" s="16">
        <f>A18</f>
      </c>
      <c r="C18" s="17"/>
      <c r="D18" s="17"/>
      <c r="E18" s="18"/>
      <c r="F18" s="19">
        <f>IF(OR(C18="",D18=""),"",MAX(0,ROUND(MOD(D18-C18,1)*24-E18/60,2)))</f>
      </c>
      <c r="G18" s="20"/>
      <c r="H18" s="20"/>
      <c r="I18" s="18"/>
      <c r="J18" s="20"/>
      <c r="K18" s="14"/>
    </row>
    <row r="19" ht="20" customHeight="1" spans="1:11" x14ac:dyDescent="0.25">
      <c r="A19" s="9">
        <f>IF($H$5="","",$H$5+5)</f>
      </c>
      <c r="B19" s="10">
        <f>A19</f>
      </c>
      <c r="C19" s="11"/>
      <c r="D19" s="11"/>
      <c r="E19" s="12"/>
      <c r="F19" s="13">
        <f>IF(OR(C19="",D19=""),"",MAX(0,ROUND(MOD(D19-C19,1)*24-E19/60,2)))</f>
      </c>
      <c r="G19" s="4"/>
      <c r="H19" s="4"/>
      <c r="I19" s="12"/>
      <c r="J19" s="4"/>
      <c r="K19" s="14">
        <f>IF(AND(F19="",F20=""),"",SUM(F19:F20))</f>
      </c>
    </row>
    <row r="20" ht="20" customHeight="1" spans="1:11" x14ac:dyDescent="0.25">
      <c r="A20" s="15">
        <f>IF($H$5="","",$H$5+5)</f>
      </c>
      <c r="B20" s="16">
        <f>A20</f>
      </c>
      <c r="C20" s="17"/>
      <c r="D20" s="17"/>
      <c r="E20" s="18"/>
      <c r="F20" s="19">
        <f>IF(OR(C20="",D20=""),"",MAX(0,ROUND(MOD(D20-C20,1)*24-E20/60,2)))</f>
      </c>
      <c r="G20" s="20"/>
      <c r="H20" s="20"/>
      <c r="I20" s="18"/>
      <c r="J20" s="20"/>
      <c r="K20" s="14"/>
    </row>
    <row r="21" ht="20" customHeight="1" spans="1:11" x14ac:dyDescent="0.25">
      <c r="A21" s="9">
        <f>IF($H$5="","",$H$5+6)</f>
      </c>
      <c r="B21" s="10">
        <f>A21</f>
      </c>
      <c r="C21" s="11"/>
      <c r="D21" s="11"/>
      <c r="E21" s="12"/>
      <c r="F21" s="13">
        <f>IF(OR(C21="",D21=""),"",MAX(0,ROUND(MOD(D21-C21,1)*24-E21/60,2)))</f>
      </c>
      <c r="G21" s="4"/>
      <c r="H21" s="4"/>
      <c r="I21" s="12"/>
      <c r="J21" s="4"/>
      <c r="K21" s="14">
        <f>IF(AND(F21="",F22=""),"",SUM(F21:F22))</f>
      </c>
    </row>
    <row r="22" ht="20" customHeight="1" spans="1:11" x14ac:dyDescent="0.25">
      <c r="A22" s="15">
        <f>IF($H$5="","",$H$5+6)</f>
      </c>
      <c r="B22" s="16">
        <f>A22</f>
      </c>
      <c r="C22" s="17"/>
      <c r="D22" s="17"/>
      <c r="E22" s="18"/>
      <c r="F22" s="19">
        <f>IF(OR(C22="",D22=""),"",MAX(0,ROUND(MOD(D22-C22,1)*24-E22/60,2)))</f>
      </c>
      <c r="G22" s="20"/>
      <c r="H22" s="20"/>
      <c r="I22" s="18"/>
      <c r="J22" s="20"/>
      <c r="K22" s="14"/>
    </row>
    <row r="24" ht="20" customHeight="1" spans="1:11" x14ac:dyDescent="0.25">
      <c r="A24" s="21" t="s">
        <v>19</v>
      </c>
      <c r="B24" s="21"/>
      <c r="C24" s="21"/>
      <c r="D24" s="21"/>
      <c r="E24" s="21"/>
      <c r="F24" s="22">
        <f>SUM(F9:F22)</f>
      </c>
      <c r="H24" s="23" t="s">
        <v>14</v>
      </c>
      <c r="I24" s="24" t="s">
        <v>13</v>
      </c>
      <c r="J24" s="24" t="s">
        <v>20</v>
      </c>
      <c r="K24" s="24" t="s">
        <v>21</v>
      </c>
    </row>
    <row r="25" ht="18" customHeight="1" spans="1:11" x14ac:dyDescent="0.25">
      <c r="A25" s="25" t="s">
        <v>6</v>
      </c>
      <c r="B25" s="25"/>
      <c r="C25" s="25"/>
      <c r="D25" s="25"/>
      <c r="E25" s="25"/>
      <c r="F25" s="26">
        <f>IF(C6="","",C6)</f>
      </c>
      <c r="H25" s="6">
        <f>IF('Hour types'!A4="","",'Hour types'!A4)</f>
      </c>
      <c r="I25" s="13">
        <f>IF(H25="","",SUMIF($G$9:$G$22,H25,$F$9:$F$22))</f>
      </c>
      <c r="J25" s="27">
        <f>IF(H25="","",'Hour types'!B4)</f>
      </c>
      <c r="K25" s="13">
        <f>IF(H25="","",I25*J25)</f>
      </c>
    </row>
    <row r="26" ht="18" customHeight="1" spans="1:11" x14ac:dyDescent="0.25">
      <c r="A26" s="25" t="s">
        <v>22</v>
      </c>
      <c r="B26" s="25"/>
      <c r="C26" s="25"/>
      <c r="D26" s="25"/>
      <c r="E26" s="25"/>
      <c r="F26" s="28">
        <f>IF(F25="","",MAX(0,F24-F25))</f>
      </c>
      <c r="H26" s="6">
        <f>IF('Hour types'!A5="","",'Hour types'!A5)</f>
      </c>
      <c r="I26" s="13">
        <f>IF(H26="","",SUMIF($G$9:$G$22,H26,$F$9:$F$22))</f>
      </c>
      <c r="J26" s="27">
        <f>IF(H26="","",'Hour types'!B5)</f>
      </c>
      <c r="K26" s="13">
        <f>IF(H26="","",I26*J26)</f>
      </c>
    </row>
    <row r="27" ht="18" customHeight="1" spans="1:11" x14ac:dyDescent="0.25">
      <c r="A27" s="25" t="s">
        <v>23</v>
      </c>
      <c r="B27" s="25"/>
      <c r="C27" s="25"/>
      <c r="D27" s="25"/>
      <c r="E27" s="25"/>
      <c r="F27" s="29">
        <f>SUM(I9:I22)</f>
      </c>
      <c r="H27" s="6">
        <f>IF('Hour types'!A6="","",'Hour types'!A6)</f>
      </c>
      <c r="I27" s="13">
        <f>IF(H27="","",SUMIF($G$9:$G$22,H27,$F$9:$F$22))</f>
      </c>
      <c r="J27" s="27">
        <f>IF(H27="","",'Hour types'!B6)</f>
      </c>
      <c r="K27" s="13">
        <f>IF(H27="","",I27*J27)</f>
      </c>
    </row>
    <row r="28" ht="18" customHeight="1" spans="8:11" x14ac:dyDescent="0.25">
      <c r="H28" s="6">
        <f>IF('Hour types'!A7="","",'Hour types'!A7)</f>
      </c>
      <c r="I28" s="13">
        <f>IF(H28="","",SUMIF($G$9:$G$22,H28,$F$9:$F$22))</f>
      </c>
      <c r="J28" s="27">
        <f>IF(H28="","",'Hour types'!B7)</f>
      </c>
      <c r="K28" s="13">
        <f>IF(H28="","",I28*J28)</f>
      </c>
    </row>
    <row r="29" ht="18" customHeight="1" spans="8:11" x14ac:dyDescent="0.25">
      <c r="H29" s="6">
        <f>IF('Hour types'!A8="","",'Hour types'!A8)</f>
      </c>
      <c r="I29" s="13">
        <f>IF(H29="","",SUMIF($G$9:$G$22,H29,$F$9:$F$22))</f>
      </c>
      <c r="J29" s="27">
        <f>IF(H29="","",'Hour types'!B8)</f>
      </c>
      <c r="K29" s="13">
        <f>IF(H29="","",I29*J29)</f>
      </c>
    </row>
    <row r="30" ht="18" customHeight="1" spans="8:11" x14ac:dyDescent="0.25">
      <c r="H30" s="6">
        <f>IF('Hour types'!A9="","",'Hour types'!A9)</f>
      </c>
      <c r="I30" s="13">
        <f>IF(H30="","",SUMIF($G$9:$G$22,H30,$F$9:$F$22))</f>
      </c>
      <c r="J30" s="27">
        <f>IF(H30="","",'Hour types'!B9)</f>
      </c>
      <c r="K30" s="13">
        <f>IF(H30="","",I30*J30)</f>
      </c>
    </row>
    <row r="31" ht="18" customHeight="1" spans="8:11" x14ac:dyDescent="0.25">
      <c r="H31" s="6">
        <f>IF('Hour types'!A10="","",'Hour types'!A10)</f>
      </c>
      <c r="I31" s="13">
        <f>IF(H31="","",SUMIF($G$9:$G$22,H31,$F$9:$F$22))</f>
      </c>
      <c r="J31" s="27">
        <f>IF(H31="","",'Hour types'!B10)</f>
      </c>
      <c r="K31" s="13">
        <f>IF(H31="","",I31*J31)</f>
      </c>
    </row>
    <row r="32" ht="18" customHeight="1" spans="8:11" x14ac:dyDescent="0.25">
      <c r="H32" s="6">
        <f>IF('Hour types'!A11="","",'Hour types'!A11)</f>
      </c>
      <c r="I32" s="13">
        <f>IF(H32="","",SUMIF($G$9:$G$22,H32,$F$9:$F$22))</f>
      </c>
      <c r="J32" s="27">
        <f>IF(H32="","",'Hour types'!B11)</f>
      </c>
      <c r="K32" s="13">
        <f>IF(H32="","",I32*J32)</f>
      </c>
    </row>
    <row r="33" ht="18" customHeight="1" spans="8:9" x14ac:dyDescent="0.25">
      <c r="H33" s="30" t="s">
        <v>24</v>
      </c>
      <c r="I33" s="31">
        <f>MAX(0,ROUND(F24-SUM(I25:I32),2))</f>
      </c>
    </row>
    <row r="34" ht="20" customHeight="1" spans="8:11" x14ac:dyDescent="0.25">
      <c r="H34" s="32" t="s">
        <v>25</v>
      </c>
      <c r="I34" s="32"/>
      <c r="J34" s="32"/>
      <c r="K34" s="33">
        <f>SUM(K25:K32)</f>
      </c>
    </row>
    <row r="36" spans="1:1" x14ac:dyDescent="0.25">
      <c r="A36" s="34" t="s">
        <v>26</v>
      </c>
    </row>
    <row r="37" spans="1:11" x14ac:dyDescent="0.25">
      <c r="A37" s="35" t="s">
        <v>2</v>
      </c>
      <c r="B37" s="35"/>
      <c r="C37" s="35"/>
      <c r="D37" s="35"/>
      <c r="E37" s="35" t="s">
        <v>3</v>
      </c>
      <c r="F37" s="35"/>
      <c r="G37" s="35"/>
      <c r="H37" s="35" t="s">
        <v>27</v>
      </c>
      <c r="I37" s="35"/>
      <c r="J37" s="35"/>
      <c r="K37" s="35"/>
    </row>
    <row r="38" ht="26" customHeight="1" spans="1:11" x14ac:dyDescent="0.25">
      <c r="A38" s="36" t="s">
        <v>28</v>
      </c>
      <c r="B38" s="36"/>
      <c r="C38" s="36"/>
      <c r="D38" s="36"/>
      <c r="E38" s="36" t="s">
        <v>28</v>
      </c>
      <c r="F38" s="36"/>
      <c r="G38" s="36"/>
      <c r="H38" s="36" t="s">
        <v>28</v>
      </c>
      <c r="I38" s="36"/>
      <c r="J38" s="36"/>
      <c r="K38" s="36"/>
    </row>
    <row r="39" ht="40" customHeight="1" spans="1:11" x14ac:dyDescent="0.25">
      <c r="A39" s="36" t="s">
        <v>29</v>
      </c>
      <c r="B39" s="36"/>
      <c r="C39" s="36"/>
      <c r="D39" s="36"/>
      <c r="E39" s="36" t="s">
        <v>29</v>
      </c>
      <c r="F39" s="36"/>
      <c r="G39" s="36"/>
      <c r="H39" s="36" t="s">
        <v>29</v>
      </c>
      <c r="I39" s="36"/>
      <c r="J39" s="36"/>
      <c r="K39" s="36"/>
    </row>
    <row r="41" spans="1:1" x14ac:dyDescent="0.25">
      <c r="A41" s="37" t="s">
        <v>30</v>
      </c>
    </row>
  </sheetData>
  <mergeCells count="27">
    <mergeCell ref="C4:E4"/>
    <mergeCell ref="H4:J4"/>
    <mergeCell ref="C5:E5"/>
    <mergeCell ref="H5:J5"/>
    <mergeCell ref="C6:E6"/>
    <mergeCell ref="H6:J6"/>
    <mergeCell ref="K9:K10"/>
    <mergeCell ref="K11:K12"/>
    <mergeCell ref="K13:K14"/>
    <mergeCell ref="K15:K16"/>
    <mergeCell ref="K17:K18"/>
    <mergeCell ref="K19:K20"/>
    <mergeCell ref="K21:K22"/>
    <mergeCell ref="A24:E24"/>
    <mergeCell ref="A25:E25"/>
    <mergeCell ref="A26:E26"/>
    <mergeCell ref="A27:E27"/>
    <mergeCell ref="H34:J34"/>
    <mergeCell ref="A37:D37"/>
    <mergeCell ref="E37:G37"/>
    <mergeCell ref="H37:K37"/>
    <mergeCell ref="A38:D38"/>
    <mergeCell ref="E38:G38"/>
    <mergeCell ref="H38:K38"/>
    <mergeCell ref="A39:D39"/>
    <mergeCell ref="E39:G39"/>
    <mergeCell ref="H39:K39"/>
  </mergeCells>
  <conditionalFormatting sqref="K9:K22">
    <cfRule type="expression" dxfId="0" priority="1">
      <formula>AND(ISNUMBER(K9),K9&gt;12)</formula>
    </cfRule>
  </conditionalFormatting>
  <conditionalFormatting sqref="F24">
    <cfRule type="expression" dxfId="1" priority="2">
      <formula>AND(ISNUMBER(F24),F24&gt;60)</formula>
    </cfRule>
  </conditionalFormatting>
  <conditionalFormatting sqref="I33">
    <cfRule type="expression" dxfId="2" priority="3">
      <formula>AND(ISNUMBER(I33),I33&gt;0)</formula>
    </cfRule>
  </conditionalFormatting>
  <dataValidations count="6">
    <dataValidation type="decimal" allowBlank="1" showErrorMessage="1" errorStyle="stop" error="Enter a number." sqref="C6">
      <formula1>0</formula1>
      <formula2>80</formula2>
    </dataValidation>
    <dataValidation type="decimal" allowBlank="1" showInputMessage="1" promptTitle="Time" prompt="Enter a time as hh:mm, for example 07:30. Midnight is 00:00. A shift past midnight (22:00 to 06:30) is calculated correctly." showErrorMessage="1" errorStyle="stop" error="Enter a time as hh:mm, for example 07:30." sqref="C9:D22">
      <formula1>0</formula1>
      <formula2>0.99999</formula2>
    </dataValidation>
    <dataValidation type="whole" allowBlank="1" showErrorMessage="1" errorStyle="stop" error="Enter the break in whole minutes, for example 30." sqref="E9:E22">
      <formula1>0</formula1>
      <formula2>720</formula2>
    </dataValidation>
    <dataValidation type="list" allowBlank="1" showErrorMessage="1" errorStyle="stop" error="Choose an hour type from the list. Add new hour types on the Hour types tab." sqref="G9:G22">
      <formula1>'Hour types'!$A$4:$A$11</formula1>
    </dataValidation>
    <dataValidation type="custom" allowBlank="1" showErrorMessage="1" errorStyle="stop" error="Enter the date of a Monday, for example 26/10/2026." sqref="H5">
      <formula1>WEEKDAY(H5,2)=1</formula1>
    </dataValidation>
    <dataValidation type="decimal" operator="greaterThanOrEqual" allowBlank="1" showErrorMessage="1" errorStyle="stop" error="Enter a number." sqref="I9:I22">
      <formula1>0</formula1>
    </dataValidation>
  </dataValidations>
  <hyperlinks>
    <hyperlink ref="A41" r:id="rId1"/>
  </hyperlinks>
  <printOptions horizontalCentered="1"/>
  <pageMargins left="0.4" right="0.4" top="0.5" bottom="0.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2" customWidth="1"/>
    <col min="3" max="3" width="58" customWidth="1"/>
  </cols>
  <sheetData>
    <row r="1" ht="28" customHeight="1" spans="1:1" x14ac:dyDescent="0.25">
      <c r="A1" s="1" t="s">
        <v>31</v>
      </c>
    </row>
    <row r="2" ht="32" customHeight="1" spans="1:3" x14ac:dyDescent="0.25">
      <c r="A2" s="38" t="s">
        <v>32</v>
      </c>
      <c r="B2" s="38"/>
      <c r="C2" s="38"/>
    </row>
    <row r="3" spans="1:3" x14ac:dyDescent="0.25">
      <c r="A3" s="39" t="s">
        <v>14</v>
      </c>
      <c r="B3" s="39" t="s">
        <v>20</v>
      </c>
      <c r="C3" s="39" t="s">
        <v>33</v>
      </c>
    </row>
    <row r="4" ht="20" customHeight="1" spans="1:3" x14ac:dyDescent="0.25">
      <c r="A4" s="4" t="s">
        <v>34</v>
      </c>
      <c r="B4" s="40">
        <v>1</v>
      </c>
      <c r="C4" s="41" t="s">
        <v>35</v>
      </c>
    </row>
    <row r="5" ht="20" customHeight="1" spans="1:3" x14ac:dyDescent="0.25">
      <c r="A5" s="4" t="s">
        <v>36</v>
      </c>
      <c r="B5" s="40">
        <v>1.25</v>
      </c>
      <c r="C5" s="41" t="s">
        <v>37</v>
      </c>
    </row>
    <row r="6" ht="20" customHeight="1" spans="1:3" x14ac:dyDescent="0.25">
      <c r="A6" s="4" t="s">
        <v>38</v>
      </c>
      <c r="B6" s="40">
        <v>1.5</v>
      </c>
      <c r="C6" s="41" t="s">
        <v>39</v>
      </c>
    </row>
    <row r="7" ht="20" customHeight="1" spans="1:3" x14ac:dyDescent="0.25">
      <c r="A7" s="4" t="s">
        <v>40</v>
      </c>
      <c r="B7" s="40">
        <v>2</v>
      </c>
      <c r="C7" s="41" t="s">
        <v>41</v>
      </c>
    </row>
    <row r="8" ht="20" customHeight="1" spans="1:3" x14ac:dyDescent="0.25">
      <c r="A8" s="4" t="s">
        <v>42</v>
      </c>
      <c r="B8" s="40">
        <v>1</v>
      </c>
      <c r="C8" s="41" t="s">
        <v>43</v>
      </c>
    </row>
    <row r="9" ht="20" customHeight="1" spans="1:3" x14ac:dyDescent="0.25">
      <c r="A9" s="4"/>
      <c r="B9" s="40"/>
      <c r="C9" s="41"/>
    </row>
    <row r="10" ht="20" customHeight="1" spans="1:3" x14ac:dyDescent="0.25">
      <c r="A10" s="4"/>
      <c r="B10" s="40"/>
      <c r="C10" s="41"/>
    </row>
    <row r="11" ht="20" customHeight="1" spans="1:3" x14ac:dyDescent="0.25">
      <c r="A11" s="4"/>
      <c r="B11" s="40"/>
      <c r="C11" s="41"/>
    </row>
    <row r="13" ht="32" customHeight="1" spans="1:3" x14ac:dyDescent="0.25">
      <c r="A13" s="42" t="s">
        <v>44</v>
      </c>
      <c r="B13" s="42"/>
      <c r="C13" s="42"/>
    </row>
  </sheetData>
  <mergeCells count="2">
    <mergeCell ref="A2:C2"/>
    <mergeCell ref="A13:C13"/>
  </mergeCells>
  <dataValidations count="1">
    <dataValidation type="decimal" allowBlank="1" showErrorMessage="1" errorStyle="stop" error="Enter a number." sqref="B4:B11">
      <formula1>0</formula1>
      <formula2>5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43" t="s">
        <v>45</v>
      </c>
    </row>
    <row r="2" ht="34" customHeight="1" spans="1:1" x14ac:dyDescent="0.25">
      <c r="A2" s="44" t="s">
        <v>46</v>
      </c>
    </row>
    <row r="3" ht="49" customHeight="1" spans="1:1" x14ac:dyDescent="0.25">
      <c r="A3" s="44" t="s">
        <v>47</v>
      </c>
    </row>
    <row r="4" ht="34" customHeight="1" spans="1:1" x14ac:dyDescent="0.25">
      <c r="A4" s="44" t="s">
        <v>48</v>
      </c>
    </row>
    <row r="5" ht="49" customHeight="1" spans="1:1" x14ac:dyDescent="0.25">
      <c r="A5" s="44" t="s">
        <v>49</v>
      </c>
    </row>
    <row r="6" ht="34" customHeight="1" spans="1:1" x14ac:dyDescent="0.25">
      <c r="A6" s="44" t="s">
        <v>50</v>
      </c>
    </row>
    <row r="7" ht="34" customHeight="1" spans="1:1" x14ac:dyDescent="0.25">
      <c r="A7" s="44" t="s">
        <v>51</v>
      </c>
    </row>
    <row r="8" ht="19" customHeight="1" spans="1:1" x14ac:dyDescent="0.25">
      <c r="A8" s="44" t="s">
        <v>52</v>
      </c>
    </row>
    <row r="9" ht="10" customHeight="1" spans="1:1" x14ac:dyDescent="0.25"/>
    <row r="10" ht="22" customHeight="1" spans="1:1" x14ac:dyDescent="0.25">
      <c r="A10" s="45" t="s">
        <v>53</v>
      </c>
    </row>
    <row r="11" ht="34" customHeight="1" spans="1:1" x14ac:dyDescent="0.25">
      <c r="A11" s="44" t="s">
        <v>54</v>
      </c>
    </row>
    <row r="12" ht="34" customHeight="1" spans="1:1" x14ac:dyDescent="0.25">
      <c r="A12" s="44" t="s">
        <v>55</v>
      </c>
    </row>
    <row r="13" ht="18" customHeight="1" spans="1:1" x14ac:dyDescent="0.25">
      <c r="A13" s="46" t="s">
        <v>56</v>
      </c>
    </row>
    <row r="14" ht="10" customHeight="1" spans="1:1" x14ac:dyDescent="0.25"/>
    <row r="15" ht="22" customHeight="1" spans="1:1" x14ac:dyDescent="0.25">
      <c r="A15" s="45" t="s">
        <v>57</v>
      </c>
    </row>
    <row r="16" ht="34" customHeight="1" spans="1:1" x14ac:dyDescent="0.25">
      <c r="A16" s="44" t="s">
        <v>58</v>
      </c>
    </row>
    <row r="17" ht="18" customHeight="1" spans="1:1" x14ac:dyDescent="0.25">
      <c r="A17" s="46" t="s">
        <v>59</v>
      </c>
    </row>
    <row r="18" ht="10" customHeight="1" spans="1:1" x14ac:dyDescent="0.25"/>
    <row r="19" ht="28" customHeight="1" spans="1:1" x14ac:dyDescent="0.25">
      <c r="A19" s="47" t="s">
        <v>60</v>
      </c>
    </row>
  </sheetData>
  <hyperlinks>
    <hyperlink ref="A13" r:id="rId1"/>
    <hyperlink ref="A17" r:id="rId2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Timesheet</vt:lpstr>
      <vt:lpstr>Hour types</vt:lpstr>
      <vt:lpstr>How to use</vt:lpstr>
    </vt:vector>
  </TitlesOfParts>
  <Company>TimeQeeper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TimeQeeper</dc:creator>
  <dc:title>Timesheet template</dc:title>
  <dc:subject/>
  <dc:description/>
  <cp:keywords/>
  <cp:category/>
  <cp:lastModifiedBy>TimeQeeper</cp:lastModifiedBy>
  <dcterms:created xsi:type="dcterms:W3CDTF">2026-10-28T12:00:00Z</dcterms:created>
  <dcterms:modified xsi:type="dcterms:W3CDTF">2026-10-28T12:00:00Z</dcterms:modified>
</cp:coreProperties>
</file>